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grady/Downloads/"/>
    </mc:Choice>
  </mc:AlternateContent>
  <xr:revisionPtr revIDLastSave="0" documentId="8_{16039697-9FEC-E04E-8B96-CC3869AAA69E}" xr6:coauthVersionLast="47" xr6:coauthVersionMax="47" xr10:uidLastSave="{00000000-0000-0000-0000-000000000000}"/>
  <bookViews>
    <workbookView xWindow="8120" yWindow="1320" windowWidth="27240" windowHeight="15500" xr2:uid="{084A83A4-365C-8049-843D-3CB2ADDCA90B}"/>
  </bookViews>
  <sheets>
    <sheet name="Germany Debt Econ Summary" sheetId="1" r:id="rId1"/>
    <sheet name="Debt Charts" sheetId="2" r:id="rId2"/>
  </sheets>
  <definedNames>
    <definedName name="BoxPlot">"BoxPlot"</definedName>
    <definedName name="Bubble">"Bubble"</definedName>
    <definedName name="Candlestick">"Candlestick"</definedName>
    <definedName name="Chart">"Chart"</definedName>
    <definedName name="ChartImage">"ChartImage"</definedName>
    <definedName name="ColumnRange">"ColumnRange"</definedName>
    <definedName name="Dumbbell">"Dumbbell"</definedName>
    <definedName name="Heatmap">"Heatmap"</definedName>
    <definedName name="Histogram">"Histogram"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ap">"Map"</definedName>
    <definedName name="OHLC">"OHLC"</definedName>
    <definedName name="PieChart">"PieChart"</definedName>
    <definedName name="Scatter">"Scatter"</definedName>
    <definedName name="Series">"Series"</definedName>
    <definedName name="Stripe">"Stripe"</definedName>
    <definedName name="Table">"Table"</definedName>
    <definedName name="TreeMap">"TreeMap"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5" i="1" l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14" i="1"/>
  <c r="X13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14" i="1"/>
  <c r="V13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14" i="1"/>
  <c r="T13" i="1"/>
  <c r="P13" i="1"/>
  <c r="L15" i="1"/>
  <c r="L16" i="1"/>
  <c r="L17" i="1"/>
  <c r="L18" i="1"/>
  <c r="L19" i="1"/>
  <c r="L20" i="1"/>
  <c r="L21" i="1"/>
  <c r="L22" i="1"/>
  <c r="L23" i="1"/>
  <c r="L24" i="1"/>
  <c r="L14" i="1"/>
  <c r="L13" i="1"/>
  <c r="I9" i="1"/>
  <c r="J9" i="1" s="1"/>
  <c r="I10" i="1"/>
  <c r="J10" i="1" s="1"/>
  <c r="I11" i="1"/>
  <c r="J11" i="1" s="1"/>
  <c r="I12" i="1"/>
  <c r="J12" i="1" s="1"/>
  <c r="I8" i="1"/>
  <c r="J8" i="1" s="1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G5" i="2"/>
  <c r="F5" i="2"/>
</calcChain>
</file>

<file path=xl/sharedStrings.xml><?xml version="1.0" encoding="utf-8"?>
<sst xmlns="http://schemas.openxmlformats.org/spreadsheetml/2006/main" count="676" uniqueCount="82">
  <si>
    <t>In million euro</t>
  </si>
  <si>
    <t xml:space="preserve">   Year   </t>
  </si>
  <si>
    <t xml:space="preserve">Nominal GDP   </t>
  </si>
  <si>
    <t xml:space="preserve">Government Debt   </t>
  </si>
  <si>
    <t xml:space="preserve">Government Debt to GDP  </t>
  </si>
  <si>
    <t xml:space="preserve">   Private Debt   </t>
  </si>
  <si>
    <t xml:space="preserve">Private Debt to GDP  </t>
  </si>
  <si>
    <t xml:space="preserve">Current Account Balance   </t>
  </si>
  <si>
    <t xml:space="preserve">Current Account Balance to GDP   </t>
  </si>
  <si>
    <t xml:space="preserve">Exports   </t>
  </si>
  <si>
    <t xml:space="preserve">Imports   </t>
  </si>
  <si>
    <t xml:space="preserve">Net Exports  </t>
  </si>
  <si>
    <t>Net Exports to GDP</t>
  </si>
  <si>
    <t>Interest Rates</t>
  </si>
  <si>
    <t>CPI Index</t>
  </si>
  <si>
    <t>Inflation Rate</t>
  </si>
  <si>
    <t>M2</t>
  </si>
  <si>
    <t>M2 to GDP</t>
  </si>
  <si>
    <t xml:space="preserve">Total Market Cap </t>
  </si>
  <si>
    <t>Market Cap to GDP</t>
  </si>
  <si>
    <t>Population (Thousands)</t>
  </si>
  <si>
    <t>Current Source</t>
  </si>
  <si>
    <t xml:space="preserve">R&amp;R   </t>
  </si>
  <si>
    <t xml:space="preserve">Household </t>
  </si>
  <si>
    <t>Non-financial Corporations</t>
  </si>
  <si>
    <t xml:space="preserve">Total   </t>
  </si>
  <si>
    <t>Lending</t>
  </si>
  <si>
    <t>Treasury Bills</t>
  </si>
  <si>
    <t>Automate Section</t>
  </si>
  <si>
    <t>Annual - B Quarterly - C</t>
  </si>
  <si>
    <t>D</t>
  </si>
  <si>
    <t>E</t>
  </si>
  <si>
    <t>F</t>
  </si>
  <si>
    <t>E+F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</si>
  <si>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</si>
  <si>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</si>
  <si>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</si>
  <si>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</si>
  <si>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</si>
  <si>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</si>
  <si>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</si>
  <si>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</si>
  <si>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</si>
  <si>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</si>
  <si>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date</t>
  </si>
  <si>
    <t>Series Code</t>
  </si>
  <si>
    <t>SR7335470</t>
  </si>
  <si>
    <t>SR7496620</t>
  </si>
  <si>
    <t>SR93669317</t>
  </si>
  <si>
    <t>SR93670827</t>
  </si>
  <si>
    <t>SR7230223</t>
  </si>
  <si>
    <t>SR7394307</t>
  </si>
  <si>
    <t>SR7394295</t>
  </si>
  <si>
    <t>SR7394334</t>
  </si>
  <si>
    <t>SR1686025</t>
  </si>
  <si>
    <t>SR1686330</t>
  </si>
  <si>
    <t>SR4345723</t>
  </si>
  <si>
    <t>SR586510</t>
  </si>
  <si>
    <t>SR281577</t>
  </si>
  <si>
    <t>SR4701792</t>
  </si>
  <si>
    <t>2023 Q3</t>
  </si>
  <si>
    <t>-</t>
  </si>
  <si>
    <t>2023 Q2</t>
  </si>
  <si>
    <t>2023 Q1</t>
  </si>
  <si>
    <t>2022 Q4</t>
  </si>
  <si>
    <t>2022 Q3</t>
  </si>
  <si>
    <t>[1]</t>
  </si>
  <si>
    <t>[2]</t>
  </si>
  <si>
    <t>[3]</t>
  </si>
  <si>
    <t>[4]</t>
  </si>
  <si>
    <t>[7]</t>
  </si>
  <si>
    <t>[5]</t>
  </si>
  <si>
    <t>[6]</t>
  </si>
  <si>
    <t>Sources:</t>
  </si>
  <si>
    <t>[1]. CEIC Data</t>
  </si>
  <si>
    <t>Note:</t>
  </si>
  <si>
    <t>1) Quarterly GDP is Annualized</t>
  </si>
  <si>
    <t>2) CPI Index - 2010=100</t>
  </si>
  <si>
    <t>3) Inflation rate based on 12-month change in CPI</t>
  </si>
  <si>
    <t>GDP</t>
  </si>
  <si>
    <t>Public debt</t>
  </si>
  <si>
    <t>Private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</si>
</sst>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m/yyyy"/>
    <numFmt numFmtId="167" formatCode="_(* #,##0_);_(* \(#,##0\);_(* &quot;-&quot;???_);_(@_)"/>
    <numFmt numFmtId="168" formatCode="0.0%"/>
    <numFmt numFmtId="169" formatCode="0.0000%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b/>
      <u/>
      <sz val="1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1F497D"/>
        <bgColor rgb="FF000000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indexed="64"/>
      </right>
      <top/>
      <bottom style="thin">
        <color theme="2"/>
      </bottom>
      <diagonal/>
    </border>
    <border>
      <left style="thin">
        <color indexed="64"/>
      </left>
      <right style="thin">
        <color theme="2"/>
      </right>
      <top/>
      <bottom style="thin">
        <color theme="2"/>
      </bottom>
      <diagonal/>
    </border>
    <border>
      <left/>
      <right style="thin">
        <color rgb="FFEEECE1"/>
      </right>
      <top/>
      <bottom style="thin">
        <color rgb="FFEEECE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2"/>
      </left>
      <right style="thin">
        <color theme="2"/>
      </right>
      <top/>
      <bottom style="double">
        <color indexed="64"/>
      </bottom>
      <diagonal/>
    </border>
    <border>
      <left style="thin">
        <color theme="2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2"/>
      </right>
      <top/>
      <bottom style="double">
        <color indexed="64"/>
      </bottom>
      <diagonal/>
    </border>
    <border>
      <left/>
      <right style="thin">
        <color rgb="FFEEECE1"/>
      </right>
      <top/>
      <bottom style="double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double">
        <color indexed="64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2"/>
      </right>
      <top/>
      <bottom/>
      <diagonal/>
    </border>
    <border>
      <left/>
      <right style="thin">
        <color theme="2"/>
      </right>
      <top/>
      <bottom/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indexed="64"/>
      </bottom>
      <diagonal/>
    </border>
    <border>
      <left/>
      <right style="thin">
        <color theme="2"/>
      </right>
      <top style="thin">
        <color theme="2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/>
    <xf numFmtId="0" fontId="4" fillId="0" borderId="0"/>
    <xf numFmtId="0" fontId="6" fillId="0" borderId="0"/>
    <xf numFmtId="0" fontId="7" fillId="0" borderId="0"/>
    <xf numFmtId="3" fontId="9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9">
    <xf numFmtId="0" fontId="0" fillId="0" borderId="0" xfId="0"/>
    <xf numFmtId="17" fontId="0" fillId="0" borderId="0" xfId="0" applyNumberFormat="1"/>
    <xf numFmtId="168" fontId="0" fillId="0" borderId="0" xfId="0" applyNumberFormat="1"/>
    <xf numFmtId="43" fontId="3" fillId="0" borderId="0" xfId="1" applyFont="1" applyAlignment="1">
      <alignment horizontal="left" vertical="top"/>
    </xf>
    <xf numFmtId="3" fontId="1" fillId="0" borderId="0" xfId="1" applyNumberFormat="1" applyFont="1"/>
    <xf numFmtId="164" fontId="1" fillId="0" borderId="0" xfId="1" applyNumberFormat="1" applyFont="1"/>
    <xf numFmtId="165" fontId="1" fillId="0" borderId="0" xfId="2" applyNumberFormat="1"/>
    <xf numFmtId="165" fontId="0" fillId="0" borderId="0" xfId="2" applyNumberFormat="1" applyFont="1"/>
    <xf numFmtId="9" fontId="3" fillId="0" borderId="0" xfId="2" applyFont="1" applyAlignment="1">
      <alignment horizontal="left" vertical="top"/>
    </xf>
    <xf numFmtId="43" fontId="1" fillId="0" borderId="0" xfId="3"/>
    <xf numFmtId="0" fontId="0" fillId="0" borderId="2" xfId="0" applyBorder="1"/>
    <xf numFmtId="164" fontId="2" fillId="0" borderId="2" xfId="3" applyNumberFormat="1" applyFont="1" applyBorder="1"/>
    <xf numFmtId="9" fontId="2" fillId="0" borderId="2" xfId="2" applyFont="1" applyBorder="1"/>
    <xf numFmtId="164" fontId="4" fillId="0" borderId="2" xfId="3" applyNumberFormat="1" applyFont="1" applyBorder="1"/>
    <xf numFmtId="164" fontId="1" fillId="0" borderId="2" xfId="3" applyNumberFormat="1" applyBorder="1"/>
    <xf numFmtId="9" fontId="4" fillId="0" borderId="2" xfId="2" applyFont="1" applyBorder="1"/>
    <xf numFmtId="3" fontId="1" fillId="0" borderId="2" xfId="3" applyNumberFormat="1" applyBorder="1"/>
    <xf numFmtId="43" fontId="1" fillId="0" borderId="2" xfId="3" applyBorder="1"/>
    <xf numFmtId="0" fontId="0" fillId="0" borderId="3" xfId="0" applyBorder="1"/>
    <xf numFmtId="0" fontId="0" fillId="0" borderId="4" xfId="0" applyBorder="1"/>
    <xf numFmtId="10" fontId="1" fillId="0" borderId="0" xfId="2" applyNumberFormat="1" applyBorder="1"/>
    <xf numFmtId="164" fontId="5" fillId="2" borderId="12" xfId="0" applyNumberFormat="1" applyFont="1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9" fontId="5" fillId="2" borderId="13" xfId="0" applyNumberFormat="1" applyFont="1" applyFill="1" applyBorder="1" applyAlignment="1">
      <alignment horizontal="center" vertical="center" wrapText="1"/>
    </xf>
    <xf numFmtId="0" fontId="6" fillId="0" borderId="0" xfId="5"/>
    <xf numFmtId="164" fontId="5" fillId="2" borderId="14" xfId="5" applyNumberFormat="1" applyFont="1" applyFill="1" applyBorder="1" applyAlignment="1">
      <alignment horizontal="center" vertical="center" wrapText="1"/>
    </xf>
    <xf numFmtId="164" fontId="5" fillId="2" borderId="15" xfId="0" applyNumberFormat="1" applyFont="1" applyFill="1" applyBorder="1" applyAlignment="1">
      <alignment horizontal="center" vertical="center" wrapText="1"/>
    </xf>
    <xf numFmtId="164" fontId="5" fillId="2" borderId="0" xfId="5" applyNumberFormat="1" applyFont="1" applyFill="1" applyAlignment="1">
      <alignment horizontal="center" vertical="center" wrapText="1"/>
    </xf>
    <xf numFmtId="9" fontId="5" fillId="2" borderId="0" xfId="5" applyNumberFormat="1" applyFont="1" applyFill="1" applyAlignment="1">
      <alignment horizontal="center" vertical="center" wrapText="1"/>
    </xf>
    <xf numFmtId="9" fontId="5" fillId="2" borderId="14" xfId="5" applyNumberFormat="1" applyFont="1" applyFill="1" applyBorder="1" applyAlignment="1">
      <alignment horizontal="center" vertical="center" wrapText="1"/>
    </xf>
    <xf numFmtId="164" fontId="5" fillId="2" borderId="16" xfId="5" applyNumberFormat="1" applyFont="1" applyFill="1" applyBorder="1" applyAlignment="1">
      <alignment horizontal="center" vertical="center" wrapText="1"/>
    </xf>
    <xf numFmtId="43" fontId="5" fillId="2" borderId="0" xfId="5" applyNumberFormat="1" applyFont="1" applyFill="1" applyAlignment="1">
      <alignment horizontal="center" vertical="center" wrapText="1"/>
    </xf>
    <xf numFmtId="9" fontId="5" fillId="2" borderId="16" xfId="5" applyNumberFormat="1" applyFont="1" applyFill="1" applyBorder="1" applyAlignment="1">
      <alignment horizontal="center" vertical="center" wrapText="1"/>
    </xf>
    <xf numFmtId="164" fontId="5" fillId="2" borderId="16" xfId="4" applyNumberFormat="1" applyFont="1" applyFill="1" applyBorder="1" applyAlignment="1">
      <alignment horizontal="center" vertical="center" wrapText="1"/>
    </xf>
    <xf numFmtId="9" fontId="5" fillId="2" borderId="14" xfId="4" applyNumberFormat="1" applyFont="1" applyFill="1" applyBorder="1" applyAlignment="1">
      <alignment horizontal="center" vertical="center" wrapText="1"/>
    </xf>
    <xf numFmtId="164" fontId="5" fillId="2" borderId="15" xfId="5" applyNumberFormat="1" applyFont="1" applyFill="1" applyBorder="1" applyAlignment="1">
      <alignment horizontal="center" vertical="center" wrapText="1"/>
    </xf>
    <xf numFmtId="164" fontId="3" fillId="0" borderId="14" xfId="5" applyNumberFormat="1" applyFont="1" applyBorder="1" applyAlignment="1">
      <alignment horizontal="center" vertical="center" wrapText="1"/>
    </xf>
    <xf numFmtId="166" fontId="8" fillId="0" borderId="0" xfId="6" applyNumberFormat="1" applyFont="1"/>
    <xf numFmtId="164" fontId="3" fillId="0" borderId="0" xfId="5" applyNumberFormat="1" applyFont="1" applyAlignment="1">
      <alignment horizontal="center" vertical="center" wrapText="1"/>
    </xf>
    <xf numFmtId="9" fontId="3" fillId="0" borderId="0" xfId="5" applyNumberFormat="1" applyFont="1" applyAlignment="1">
      <alignment horizontal="center" vertical="center" wrapText="1"/>
    </xf>
    <xf numFmtId="0" fontId="3" fillId="0" borderId="0" xfId="5" applyFont="1" applyAlignment="1">
      <alignment horizontal="center" vertical="center" wrapText="1"/>
    </xf>
    <xf numFmtId="9" fontId="3" fillId="0" borderId="14" xfId="5" applyNumberFormat="1" applyFont="1" applyBorder="1" applyAlignment="1">
      <alignment horizontal="center" vertical="center" wrapText="1"/>
    </xf>
    <xf numFmtId="164" fontId="3" fillId="0" borderId="16" xfId="5" applyNumberFormat="1" applyFont="1" applyBorder="1" applyAlignment="1">
      <alignment horizontal="center" vertical="center" wrapText="1"/>
    </xf>
    <xf numFmtId="0" fontId="8" fillId="0" borderId="0" xfId="6" applyFont="1"/>
    <xf numFmtId="9" fontId="3" fillId="0" borderId="16" xfId="5" applyNumberFormat="1" applyFont="1" applyBorder="1" applyAlignment="1">
      <alignment horizontal="center" vertical="center" wrapText="1"/>
    </xf>
    <xf numFmtId="164" fontId="3" fillId="0" borderId="16" xfId="4" applyNumberFormat="1" applyFont="1" applyBorder="1" applyAlignment="1">
      <alignment horizontal="center" vertical="center" wrapText="1"/>
    </xf>
    <xf numFmtId="9" fontId="3" fillId="0" borderId="14" xfId="4" applyNumberFormat="1" applyFont="1" applyBorder="1" applyAlignment="1">
      <alignment horizontal="center" vertical="center" wrapText="1"/>
    </xf>
    <xf numFmtId="164" fontId="3" fillId="0" borderId="15" xfId="5" applyNumberFormat="1" applyFont="1" applyBorder="1" applyAlignment="1">
      <alignment horizontal="center" vertical="center" wrapText="1"/>
    </xf>
    <xf numFmtId="164" fontId="9" fillId="0" borderId="17" xfId="3" applyNumberFormat="1" applyFont="1" applyBorder="1" applyAlignment="1">
      <alignment horizontal="right" vertical="center"/>
    </xf>
    <xf numFmtId="164" fontId="10" fillId="0" borderId="17" xfId="3" applyNumberFormat="1" applyFont="1" applyBorder="1" applyAlignment="1">
      <alignment horizontal="right"/>
    </xf>
    <xf numFmtId="0" fontId="10" fillId="0" borderId="18" xfId="3" applyNumberFormat="1" applyFont="1" applyBorder="1" applyAlignment="1">
      <alignment horizontal="right"/>
    </xf>
    <xf numFmtId="10" fontId="10" fillId="0" borderId="19" xfId="2" applyNumberFormat="1" applyFont="1" applyBorder="1" applyAlignment="1">
      <alignment horizontal="right"/>
    </xf>
    <xf numFmtId="167" fontId="10" fillId="0" borderId="20" xfId="3" applyNumberFormat="1" applyFont="1" applyBorder="1" applyAlignment="1">
      <alignment horizontal="right"/>
    </xf>
    <xf numFmtId="167" fontId="10" fillId="0" borderId="18" xfId="3" applyNumberFormat="1" applyFont="1" applyBorder="1" applyAlignment="1">
      <alignment horizontal="right"/>
    </xf>
    <xf numFmtId="164" fontId="10" fillId="0" borderId="18" xfId="3" applyNumberFormat="1" applyFont="1" applyBorder="1" applyAlignment="1">
      <alignment horizontal="right"/>
    </xf>
    <xf numFmtId="9" fontId="10" fillId="0" borderId="19" xfId="2" applyFont="1" applyBorder="1" applyAlignment="1">
      <alignment horizontal="right"/>
    </xf>
    <xf numFmtId="3" fontId="10" fillId="0" borderId="20" xfId="3" applyNumberFormat="1" applyFont="1" applyBorder="1" applyAlignment="1">
      <alignment horizontal="right"/>
    </xf>
    <xf numFmtId="168" fontId="10" fillId="0" borderId="19" xfId="3" applyNumberFormat="1" applyFont="1" applyBorder="1" applyAlignment="1">
      <alignment horizontal="right"/>
    </xf>
    <xf numFmtId="164" fontId="10" fillId="0" borderId="21" xfId="0" applyNumberFormat="1" applyFont="1" applyBorder="1" applyAlignment="1">
      <alignment horizontal="right"/>
    </xf>
    <xf numFmtId="10" fontId="10" fillId="0" borderId="22" xfId="2" applyNumberFormat="1" applyFont="1" applyBorder="1" applyAlignment="1">
      <alignment horizontal="right"/>
    </xf>
    <xf numFmtId="10" fontId="10" fillId="0" borderId="22" xfId="3" applyNumberFormat="1" applyFont="1" applyBorder="1" applyAlignment="1">
      <alignment horizontal="right"/>
    </xf>
    <xf numFmtId="0" fontId="10" fillId="0" borderId="20" xfId="3" applyNumberFormat="1" applyFont="1" applyBorder="1" applyAlignment="1">
      <alignment horizontal="right"/>
    </xf>
    <xf numFmtId="10" fontId="10" fillId="0" borderId="19" xfId="3" applyNumberFormat="1" applyFont="1" applyBorder="1" applyAlignment="1">
      <alignment horizontal="right"/>
    </xf>
    <xf numFmtId="0" fontId="10" fillId="0" borderId="19" xfId="3" applyNumberFormat="1" applyFont="1" applyBorder="1" applyAlignment="1">
      <alignment horizontal="right"/>
    </xf>
    <xf numFmtId="0" fontId="10" fillId="0" borderId="17" xfId="3" applyNumberFormat="1" applyFont="1" applyBorder="1" applyAlignment="1">
      <alignment horizontal="right"/>
    </xf>
    <xf numFmtId="169" fontId="0" fillId="0" borderId="0" xfId="0" applyNumberFormat="1"/>
    <xf numFmtId="17" fontId="0" fillId="0" borderId="23" xfId="0" applyNumberFormat="1" applyBorder="1"/>
    <xf numFmtId="164" fontId="9" fillId="0" borderId="24" xfId="3" applyNumberFormat="1" applyFont="1" applyBorder="1" applyAlignment="1">
      <alignment horizontal="right" vertical="center"/>
    </xf>
    <xf numFmtId="164" fontId="10" fillId="0" borderId="24" xfId="3" applyNumberFormat="1" applyFont="1" applyBorder="1" applyAlignment="1">
      <alignment horizontal="right"/>
    </xf>
    <xf numFmtId="0" fontId="10" fillId="0" borderId="25" xfId="3" applyNumberFormat="1" applyFont="1" applyBorder="1" applyAlignment="1">
      <alignment horizontal="right"/>
    </xf>
    <xf numFmtId="10" fontId="10" fillId="0" borderId="26" xfId="2" applyNumberFormat="1" applyFont="1" applyBorder="1" applyAlignment="1">
      <alignment horizontal="right"/>
    </xf>
    <xf numFmtId="167" fontId="10" fillId="0" borderId="27" xfId="3" applyNumberFormat="1" applyFont="1" applyBorder="1" applyAlignment="1">
      <alignment horizontal="right"/>
    </xf>
    <xf numFmtId="167" fontId="10" fillId="0" borderId="25" xfId="3" applyNumberFormat="1" applyFont="1" applyBorder="1" applyAlignment="1">
      <alignment horizontal="right"/>
    </xf>
    <xf numFmtId="164" fontId="10" fillId="0" borderId="25" xfId="3" applyNumberFormat="1" applyFont="1" applyBorder="1" applyAlignment="1">
      <alignment horizontal="right"/>
    </xf>
    <xf numFmtId="9" fontId="10" fillId="0" borderId="26" xfId="2" applyFont="1" applyBorder="1" applyAlignment="1">
      <alignment horizontal="right"/>
    </xf>
    <xf numFmtId="3" fontId="10" fillId="0" borderId="27" xfId="3" applyNumberFormat="1" applyFont="1" applyBorder="1" applyAlignment="1">
      <alignment horizontal="right"/>
    </xf>
    <xf numFmtId="168" fontId="10" fillId="0" borderId="26" xfId="3" applyNumberFormat="1" applyFont="1" applyBorder="1" applyAlignment="1">
      <alignment horizontal="right"/>
    </xf>
    <xf numFmtId="164" fontId="10" fillId="0" borderId="28" xfId="0" applyNumberFormat="1" applyFont="1" applyBorder="1" applyAlignment="1">
      <alignment horizontal="right"/>
    </xf>
    <xf numFmtId="10" fontId="10" fillId="0" borderId="29" xfId="2" applyNumberFormat="1" applyFont="1" applyBorder="1" applyAlignment="1">
      <alignment horizontal="right"/>
    </xf>
    <xf numFmtId="10" fontId="10" fillId="0" borderId="29" xfId="3" applyNumberFormat="1" applyFont="1" applyBorder="1" applyAlignment="1">
      <alignment horizontal="right"/>
    </xf>
    <xf numFmtId="0" fontId="10" fillId="0" borderId="27" xfId="3" applyNumberFormat="1" applyFont="1" applyBorder="1" applyAlignment="1">
      <alignment horizontal="right"/>
    </xf>
    <xf numFmtId="10" fontId="10" fillId="0" borderId="26" xfId="3" applyNumberFormat="1" applyFont="1" applyBorder="1" applyAlignment="1">
      <alignment horizontal="right"/>
    </xf>
    <xf numFmtId="0" fontId="10" fillId="0" borderId="26" xfId="3" applyNumberFormat="1" applyFont="1" applyBorder="1" applyAlignment="1">
      <alignment horizontal="right"/>
    </xf>
    <xf numFmtId="0" fontId="10" fillId="0" borderId="24" xfId="3" applyNumberFormat="1" applyFont="1" applyBorder="1" applyAlignment="1">
      <alignment horizontal="right"/>
    </xf>
    <xf numFmtId="0" fontId="0" fillId="0" borderId="23" xfId="0" applyBorder="1"/>
    <xf numFmtId="0" fontId="0" fillId="0" borderId="17" xfId="0" applyBorder="1"/>
    <xf numFmtId="164" fontId="1" fillId="0" borderId="18" xfId="3" applyNumberFormat="1" applyBorder="1" applyAlignment="1">
      <alignment horizontal="right"/>
    </xf>
    <xf numFmtId="0" fontId="1" fillId="0" borderId="18" xfId="3" applyNumberFormat="1" applyBorder="1" applyAlignment="1">
      <alignment horizontal="right"/>
    </xf>
    <xf numFmtId="9" fontId="1" fillId="0" borderId="18" xfId="2" applyBorder="1" applyAlignment="1">
      <alignment horizontal="right"/>
    </xf>
    <xf numFmtId="9" fontId="1" fillId="0" borderId="19" xfId="2" applyBorder="1" applyAlignment="1">
      <alignment horizontal="right"/>
    </xf>
    <xf numFmtId="164" fontId="10" fillId="0" borderId="30" xfId="3" applyNumberFormat="1" applyFont="1" applyBorder="1" applyAlignment="1">
      <alignment horizontal="right"/>
    </xf>
    <xf numFmtId="168" fontId="1" fillId="0" borderId="19" xfId="3" applyNumberFormat="1" applyBorder="1"/>
    <xf numFmtId="164" fontId="10" fillId="0" borderId="18" xfId="7" applyNumberFormat="1" applyFont="1" applyBorder="1"/>
    <xf numFmtId="10" fontId="10" fillId="0" borderId="19" xfId="2" applyNumberFormat="1" applyFont="1" applyBorder="1"/>
    <xf numFmtId="10" fontId="10" fillId="0" borderId="18" xfId="2" applyNumberFormat="1" applyFont="1" applyBorder="1" applyAlignment="1">
      <alignment horizontal="right"/>
    </xf>
    <xf numFmtId="10" fontId="10" fillId="0" borderId="18" xfId="3" applyNumberFormat="1" applyFont="1" applyBorder="1" applyAlignment="1">
      <alignment horizontal="right"/>
    </xf>
    <xf numFmtId="2" fontId="0" fillId="0" borderId="20" xfId="0" applyNumberFormat="1" applyBorder="1"/>
    <xf numFmtId="164" fontId="10" fillId="0" borderId="18" xfId="1" applyNumberFormat="1" applyFont="1" applyFill="1" applyBorder="1" applyAlignment="1">
      <alignment horizontal="right"/>
    </xf>
    <xf numFmtId="9" fontId="0" fillId="0" borderId="19" xfId="0" applyNumberFormat="1" applyBorder="1"/>
    <xf numFmtId="164" fontId="10" fillId="0" borderId="20" xfId="3" applyNumberFormat="1" applyFont="1" applyBorder="1" applyAlignment="1">
      <alignment horizontal="right"/>
    </xf>
    <xf numFmtId="3" fontId="1" fillId="0" borderId="17" xfId="3" applyNumberFormat="1" applyBorder="1"/>
    <xf numFmtId="9" fontId="0" fillId="0" borderId="31" xfId="0" applyNumberFormat="1" applyBorder="1"/>
    <xf numFmtId="164" fontId="10" fillId="0" borderId="18" xfId="3" applyNumberFormat="1" applyFont="1" applyBorder="1"/>
    <xf numFmtId="0" fontId="0" fillId="0" borderId="32" xfId="0" applyBorder="1"/>
    <xf numFmtId="164" fontId="10" fillId="0" borderId="32" xfId="3" applyNumberFormat="1" applyFont="1" applyBorder="1" applyAlignment="1">
      <alignment horizontal="right"/>
    </xf>
    <xf numFmtId="164" fontId="1" fillId="0" borderId="22" xfId="3" applyNumberFormat="1" applyBorder="1" applyAlignment="1">
      <alignment horizontal="right"/>
    </xf>
    <xf numFmtId="0" fontId="1" fillId="0" borderId="22" xfId="3" applyNumberFormat="1" applyBorder="1" applyAlignment="1">
      <alignment horizontal="right"/>
    </xf>
    <xf numFmtId="10" fontId="10" fillId="0" borderId="33" xfId="2" applyNumberFormat="1" applyFont="1" applyBorder="1" applyAlignment="1">
      <alignment horizontal="right"/>
    </xf>
    <xf numFmtId="2" fontId="10" fillId="0" borderId="34" xfId="3" applyNumberFormat="1" applyFont="1" applyBorder="1" applyAlignment="1">
      <alignment horizontal="right"/>
    </xf>
    <xf numFmtId="164" fontId="10" fillId="0" borderId="35" xfId="1" applyNumberFormat="1" applyFont="1" applyFill="1" applyBorder="1" applyAlignment="1">
      <alignment horizontal="right"/>
    </xf>
    <xf numFmtId="3" fontId="0" fillId="0" borderId="15" xfId="0" applyNumberFormat="1" applyBorder="1" applyAlignment="1">
      <alignment horizontal="right"/>
    </xf>
    <xf numFmtId="164" fontId="1" fillId="0" borderId="32" xfId="3" applyNumberFormat="1" applyBorder="1" applyAlignment="1">
      <alignment horizontal="right"/>
    </xf>
    <xf numFmtId="164" fontId="10" fillId="0" borderId="36" xfId="3" applyNumberFormat="1" applyFont="1" applyBorder="1" applyAlignment="1">
      <alignment horizontal="right"/>
    </xf>
    <xf numFmtId="164" fontId="10" fillId="0" borderId="22" xfId="3" applyNumberFormat="1" applyFont="1" applyBorder="1"/>
    <xf numFmtId="164" fontId="10" fillId="0" borderId="22" xfId="7" applyNumberFormat="1" applyFont="1" applyBorder="1"/>
    <xf numFmtId="10" fontId="10" fillId="0" borderId="31" xfId="2" applyNumberFormat="1" applyFont="1" applyBorder="1"/>
    <xf numFmtId="164" fontId="10" fillId="0" borderId="22" xfId="1" applyNumberFormat="1" applyFont="1" applyFill="1" applyBorder="1" applyAlignment="1">
      <alignment horizontal="right"/>
    </xf>
    <xf numFmtId="167" fontId="1" fillId="0" borderId="37" xfId="3" applyNumberFormat="1" applyBorder="1" applyAlignment="1">
      <alignment horizontal="right"/>
    </xf>
    <xf numFmtId="167" fontId="1" fillId="0" borderId="22" xfId="3" applyNumberFormat="1" applyBorder="1" applyAlignment="1">
      <alignment horizontal="right"/>
    </xf>
    <xf numFmtId="9" fontId="1" fillId="0" borderId="31" xfId="2" applyBorder="1" applyAlignment="1">
      <alignment horizontal="right"/>
    </xf>
    <xf numFmtId="2" fontId="0" fillId="0" borderId="37" xfId="0" applyNumberFormat="1" applyBorder="1"/>
    <xf numFmtId="164" fontId="0" fillId="0" borderId="37" xfId="0" applyNumberFormat="1" applyBorder="1"/>
    <xf numFmtId="3" fontId="1" fillId="0" borderId="32" xfId="3" applyNumberFormat="1" applyBorder="1" applyAlignment="1">
      <alignment horizontal="right"/>
    </xf>
    <xf numFmtId="3" fontId="1" fillId="0" borderId="32" xfId="3" applyNumberFormat="1" applyBorder="1"/>
    <xf numFmtId="164" fontId="1" fillId="0" borderId="22" xfId="3" applyNumberFormat="1" applyBorder="1"/>
    <xf numFmtId="164" fontId="10" fillId="0" borderId="37" xfId="1" applyNumberFormat="1" applyFont="1" applyBorder="1" applyAlignment="1">
      <alignment horizontal="right"/>
    </xf>
    <xf numFmtId="164" fontId="0" fillId="0" borderId="38" xfId="0" applyNumberFormat="1" applyBorder="1"/>
    <xf numFmtId="164" fontId="0" fillId="0" borderId="20" xfId="0" applyNumberFormat="1" applyBorder="1"/>
    <xf numFmtId="164" fontId="10" fillId="0" borderId="38" xfId="1" applyNumberFormat="1" applyFont="1" applyBorder="1" applyAlignment="1">
      <alignment horizontal="right"/>
    </xf>
    <xf numFmtId="0" fontId="10" fillId="0" borderId="31" xfId="3" applyNumberFormat="1" applyFont="1" applyBorder="1" applyAlignment="1">
      <alignment horizontal="right"/>
    </xf>
    <xf numFmtId="0" fontId="10" fillId="0" borderId="37" xfId="3" applyNumberFormat="1" applyFont="1" applyBorder="1" applyAlignment="1">
      <alignment horizontal="right"/>
    </xf>
    <xf numFmtId="164" fontId="1" fillId="0" borderId="38" xfId="3" applyNumberFormat="1" applyBorder="1" applyAlignment="1">
      <alignment horizontal="right"/>
    </xf>
    <xf numFmtId="164" fontId="10" fillId="0" borderId="38" xfId="3" applyNumberFormat="1" applyFont="1" applyBorder="1" applyAlignment="1">
      <alignment horizontal="right"/>
    </xf>
    <xf numFmtId="164" fontId="1" fillId="0" borderId="39" xfId="3" applyNumberFormat="1" applyBorder="1"/>
    <xf numFmtId="164" fontId="10" fillId="0" borderId="39" xfId="7" applyNumberFormat="1" applyFont="1" applyBorder="1"/>
    <xf numFmtId="164" fontId="1" fillId="0" borderId="17" xfId="3" applyNumberFormat="1" applyBorder="1" applyAlignment="1">
      <alignment horizontal="right"/>
    </xf>
    <xf numFmtId="9" fontId="1" fillId="0" borderId="22" xfId="2" applyBorder="1" applyAlignment="1">
      <alignment horizontal="right"/>
    </xf>
    <xf numFmtId="164" fontId="1" fillId="0" borderId="18" xfId="3" applyNumberFormat="1" applyBorder="1"/>
    <xf numFmtId="3" fontId="10" fillId="0" borderId="18" xfId="7" applyFont="1" applyBorder="1"/>
    <xf numFmtId="2" fontId="10" fillId="0" borderId="37" xfId="3" applyNumberFormat="1" applyFont="1" applyBorder="1" applyAlignment="1">
      <alignment horizontal="right"/>
    </xf>
    <xf numFmtId="3" fontId="10" fillId="0" borderId="22" xfId="7" applyFont="1" applyBorder="1"/>
    <xf numFmtId="164" fontId="1" fillId="0" borderId="32" xfId="3" applyNumberFormat="1" applyBorder="1"/>
    <xf numFmtId="167" fontId="1" fillId="0" borderId="37" xfId="3" applyNumberFormat="1" applyBorder="1"/>
    <xf numFmtId="167" fontId="1" fillId="0" borderId="22" xfId="3" applyNumberFormat="1" applyBorder="1"/>
    <xf numFmtId="167" fontId="1" fillId="0" borderId="38" xfId="3" applyNumberFormat="1" applyBorder="1"/>
    <xf numFmtId="167" fontId="1" fillId="0" borderId="39" xfId="3" applyNumberFormat="1" applyBorder="1"/>
    <xf numFmtId="164" fontId="10" fillId="0" borderId="39" xfId="3" applyNumberFormat="1" applyFont="1" applyBorder="1" applyAlignment="1">
      <alignment horizontal="right"/>
    </xf>
    <xf numFmtId="3" fontId="1" fillId="0" borderId="37" xfId="3" applyNumberFormat="1" applyBorder="1" applyAlignment="1">
      <alignment horizontal="right"/>
    </xf>
    <xf numFmtId="164" fontId="1" fillId="0" borderId="31" xfId="3" applyNumberFormat="1" applyBorder="1" applyAlignment="1">
      <alignment horizontal="right"/>
    </xf>
    <xf numFmtId="0" fontId="10" fillId="0" borderId="22" xfId="3" applyNumberFormat="1" applyFont="1" applyBorder="1" applyAlignment="1">
      <alignment horizontal="right"/>
    </xf>
    <xf numFmtId="164" fontId="1" fillId="0" borderId="20" xfId="3" applyNumberFormat="1" applyBorder="1" applyAlignment="1">
      <alignment horizontal="right"/>
    </xf>
    <xf numFmtId="167" fontId="1" fillId="0" borderId="18" xfId="3" applyNumberFormat="1" applyBorder="1"/>
    <xf numFmtId="0" fontId="10" fillId="0" borderId="36" xfId="3" applyNumberFormat="1" applyFont="1" applyBorder="1" applyAlignment="1">
      <alignment horizontal="right"/>
    </xf>
    <xf numFmtId="10" fontId="10" fillId="0" borderId="31" xfId="3" applyNumberFormat="1" applyFont="1" applyBorder="1" applyAlignment="1">
      <alignment horizontal="right"/>
    </xf>
    <xf numFmtId="164" fontId="1" fillId="0" borderId="37" xfId="3" applyNumberFormat="1" applyBorder="1" applyAlignment="1">
      <alignment horizontal="right"/>
    </xf>
    <xf numFmtId="2" fontId="10" fillId="0" borderId="38" xfId="3" applyNumberFormat="1" applyFont="1" applyBorder="1" applyAlignment="1">
      <alignment horizontal="right"/>
    </xf>
    <xf numFmtId="3" fontId="1" fillId="0" borderId="40" xfId="3" applyNumberFormat="1" applyBorder="1"/>
    <xf numFmtId="0" fontId="1" fillId="0" borderId="32" xfId="3" applyNumberFormat="1" applyBorder="1" applyAlignment="1">
      <alignment horizontal="right"/>
    </xf>
    <xf numFmtId="3" fontId="10" fillId="0" borderId="17" xfId="3" applyNumberFormat="1" applyFont="1" applyBorder="1" applyAlignment="1">
      <alignment horizontal="right"/>
    </xf>
    <xf numFmtId="3" fontId="10" fillId="0" borderId="32" xfId="3" applyNumberFormat="1" applyFont="1" applyBorder="1" applyAlignment="1">
      <alignment horizontal="right"/>
    </xf>
    <xf numFmtId="0" fontId="10" fillId="0" borderId="32" xfId="3" applyNumberFormat="1" applyFont="1" applyBorder="1" applyAlignment="1">
      <alignment horizontal="right"/>
    </xf>
    <xf numFmtId="0" fontId="0" fillId="0" borderId="40" xfId="0" applyBorder="1"/>
    <xf numFmtId="0" fontId="1" fillId="0" borderId="40" xfId="3" applyNumberFormat="1" applyBorder="1" applyAlignment="1">
      <alignment horizontal="right"/>
    </xf>
    <xf numFmtId="0" fontId="1" fillId="0" borderId="39" xfId="3" applyNumberFormat="1" applyBorder="1" applyAlignment="1">
      <alignment horizontal="right"/>
    </xf>
    <xf numFmtId="164" fontId="1" fillId="0" borderId="39" xfId="3" applyNumberFormat="1" applyBorder="1" applyAlignment="1">
      <alignment horizontal="right"/>
    </xf>
    <xf numFmtId="167" fontId="1" fillId="0" borderId="39" xfId="3" applyNumberFormat="1" applyBorder="1" applyAlignment="1">
      <alignment horizontal="center" vertical="center"/>
    </xf>
    <xf numFmtId="9" fontId="1" fillId="0" borderId="41" xfId="2" applyBorder="1" applyAlignment="1">
      <alignment horizontal="right"/>
    </xf>
    <xf numFmtId="3" fontId="1" fillId="0" borderId="38" xfId="3" applyNumberFormat="1" applyBorder="1" applyAlignment="1">
      <alignment horizontal="right"/>
    </xf>
    <xf numFmtId="164" fontId="1" fillId="0" borderId="41" xfId="3" applyNumberFormat="1" applyBorder="1" applyAlignment="1">
      <alignment horizontal="right"/>
    </xf>
    <xf numFmtId="0" fontId="1" fillId="0" borderId="42" xfId="3" applyNumberFormat="1" applyBorder="1"/>
    <xf numFmtId="0" fontId="11" fillId="0" borderId="39" xfId="3" applyNumberFormat="1" applyFont="1" applyBorder="1" applyAlignment="1">
      <alignment horizontal="right"/>
    </xf>
    <xf numFmtId="10" fontId="10" fillId="0" borderId="41" xfId="3" applyNumberFormat="1" applyFont="1" applyBorder="1" applyAlignment="1">
      <alignment horizontal="right"/>
    </xf>
    <xf numFmtId="0" fontId="10" fillId="0" borderId="39" xfId="3" applyNumberFormat="1" applyFont="1" applyBorder="1" applyAlignment="1">
      <alignment horizontal="right"/>
    </xf>
    <xf numFmtId="0" fontId="10" fillId="0" borderId="38" xfId="3" applyNumberFormat="1" applyFont="1" applyBorder="1" applyAlignment="1">
      <alignment horizontal="right"/>
    </xf>
    <xf numFmtId="0" fontId="10" fillId="0" borderId="41" xfId="3" applyNumberFormat="1" applyFont="1" applyBorder="1" applyAlignment="1">
      <alignment horizontal="right"/>
    </xf>
    <xf numFmtId="0" fontId="10" fillId="0" borderId="40" xfId="3" applyNumberFormat="1" applyFont="1" applyBorder="1" applyAlignment="1">
      <alignment horizontal="right"/>
    </xf>
    <xf numFmtId="0" fontId="12" fillId="0" borderId="0" xfId="0" applyFont="1"/>
    <xf numFmtId="0" fontId="12" fillId="0" borderId="2" xfId="0" applyFont="1" applyBorder="1"/>
    <xf numFmtId="164" fontId="12" fillId="0" borderId="2" xfId="3" applyNumberFormat="1" applyFont="1" applyBorder="1" applyAlignment="1">
      <alignment horizontal="center" vertical="center"/>
    </xf>
    <xf numFmtId="9" fontId="12" fillId="0" borderId="2" xfId="2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0" fontId="4" fillId="0" borderId="0" xfId="0" applyFont="1"/>
    <xf numFmtId="164" fontId="12" fillId="0" borderId="0" xfId="3" applyNumberFormat="1" applyFont="1"/>
    <xf numFmtId="9" fontId="12" fillId="0" borderId="0" xfId="2" applyFont="1"/>
    <xf numFmtId="3" fontId="12" fillId="0" borderId="0" xfId="0" applyNumberFormat="1" applyFont="1"/>
    <xf numFmtId="1" fontId="12" fillId="0" borderId="0" xfId="0" applyNumberFormat="1" applyFont="1"/>
    <xf numFmtId="0" fontId="13" fillId="0" borderId="0" xfId="0" applyFont="1"/>
    <xf numFmtId="0" fontId="4" fillId="0" borderId="0" xfId="0" applyFont="1" applyAlignment="1">
      <alignment horizontal="left"/>
    </xf>
    <xf numFmtId="164" fontId="4" fillId="0" borderId="0" xfId="3" applyNumberFormat="1" applyFont="1"/>
    <xf numFmtId="9" fontId="4" fillId="0" borderId="0" xfId="2" applyFont="1"/>
    <xf numFmtId="3" fontId="4" fillId="0" borderId="0" xfId="0" applyNumberFormat="1" applyFont="1"/>
    <xf numFmtId="1" fontId="4" fillId="0" borderId="0" xfId="0" applyNumberFormat="1" applyFont="1"/>
    <xf numFmtId="164" fontId="1" fillId="0" borderId="0" xfId="3" applyNumberFormat="1"/>
    <xf numFmtId="9" fontId="1" fillId="0" borderId="0" xfId="2"/>
    <xf numFmtId="3" fontId="1" fillId="0" borderId="0" xfId="3" applyNumberFormat="1"/>
    <xf numFmtId="0" fontId="15" fillId="0" borderId="0" xfId="5" applyFont="1"/>
    <xf numFmtId="164" fontId="12" fillId="0" borderId="0" xfId="1" applyNumberFormat="1" applyFont="1" applyBorder="1"/>
    <xf numFmtId="164" fontId="12" fillId="0" borderId="0" xfId="1" applyNumberFormat="1" applyFont="1" applyBorder="1" applyAlignment="1">
      <alignment horizontal="right"/>
    </xf>
    <xf numFmtId="167" fontId="12" fillId="0" borderId="0" xfId="1" applyNumberFormat="1" applyFont="1" applyBorder="1" applyAlignment="1"/>
    <xf numFmtId="9" fontId="12" fillId="0" borderId="0" xfId="8" applyFont="1" applyBorder="1"/>
    <xf numFmtId="164" fontId="15" fillId="0" borderId="0" xfId="1" applyNumberFormat="1" applyFont="1" applyBorder="1" applyAlignment="1">
      <alignment horizontal="right"/>
    </xf>
    <xf numFmtId="164" fontId="15" fillId="0" borderId="0" xfId="5" applyNumberFormat="1" applyFont="1"/>
    <xf numFmtId="9" fontId="15" fillId="0" borderId="0" xfId="9" applyFont="1" applyBorder="1"/>
    <xf numFmtId="164" fontId="14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164" fontId="1" fillId="0" borderId="0" xfId="3" applyNumberFormat="1"/>
    <xf numFmtId="9" fontId="1" fillId="0" borderId="0" xfId="2"/>
    <xf numFmtId="0" fontId="4" fillId="0" borderId="0" xfId="0" applyFont="1"/>
    <xf numFmtId="164" fontId="5" fillId="2" borderId="6" xfId="0" applyNumberFormat="1" applyFont="1" applyFill="1" applyBorder="1" applyAlignment="1">
      <alignment horizontal="center" vertical="center" wrapText="1"/>
    </xf>
    <xf numFmtId="0" fontId="0" fillId="0" borderId="11" xfId="0" applyBorder="1"/>
    <xf numFmtId="9" fontId="5" fillId="2" borderId="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164" fontId="5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/>
    <xf numFmtId="164" fontId="5" fillId="2" borderId="6" xfId="4" applyNumberFormat="1" applyFont="1" applyFill="1" applyBorder="1" applyAlignment="1">
      <alignment horizontal="center" vertical="center" wrapText="1"/>
    </xf>
    <xf numFmtId="9" fontId="5" fillId="2" borderId="6" xfId="4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43" fontId="5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/>
    </xf>
    <xf numFmtId="0" fontId="0" fillId="0" borderId="2" xfId="0" applyBorder="1"/>
    <xf numFmtId="164" fontId="5" fillId="2" borderId="5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9" xfId="0" applyBorder="1"/>
    <xf numFmtId="0" fontId="14" fillId="0" borderId="0" xfId="5" applyFont="1" applyAlignment="1">
      <alignment horizontal="left" vertical="center"/>
    </xf>
    <xf numFmtId="0" fontId="0" fillId="0" borderId="0" xfId="0" applyAlignment="1">
      <alignment horizontal="right"/>
    </xf>
    <xf numFmtId="3" fontId="1" fillId="0" borderId="17" xfId="3" applyNumberFormat="1" applyBorder="1" applyAlignment="1">
      <alignment horizontal="right"/>
    </xf>
  </cellXfs>
  <cellStyles count="10">
    <cellStyle name="Comma" xfId="1" builtinId="3"/>
    <cellStyle name="Comma 2 2" xfId="3" xr:uid="{A71A9DFF-4014-1F44-B50B-B6CA9C6B897F}"/>
    <cellStyle name="no dec" xfId="7" xr:uid="{B15D2798-8A9B-E341-8CE3-03DD082FF0F5}"/>
    <cellStyle name="Normal" xfId="0" builtinId="0"/>
    <cellStyle name="Normal 2" xfId="4" xr:uid="{49C42CFC-23E9-6A40-8882-6E7C38CDCCB3}"/>
    <cellStyle name="Normal 3" xfId="5" xr:uid="{4B8AA432-E377-3D4E-BE3B-84D765485214}"/>
    <cellStyle name="Normal 4" xfId="6" xr:uid="{73102AD5-734F-FF47-B85A-4F69192674AF}"/>
    <cellStyle name="Percent" xfId="2" builtinId="5"/>
    <cellStyle name="Percent 2" xfId="9" xr:uid="{5FFB9D5D-210D-9343-B1F0-B7B46C8BBB25}"/>
    <cellStyle name="Percent 3" xfId="8" xr:uid="{520F9367-34BE-3446-89FF-03D640FEC3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90EB1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rPr>
              <a:t>Germany Nominal GDP, Public Debt and </a:t>
            </a:r>
          </a:p>
          <a:p>
            <a:pPr>
              <a:defRPr sz="1000" b="0" i="0" u="none" strike="noStrike" baseline="0">
                <a:solidFill>
                  <a:srgbClr val="090EB1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rPr>
              <a:t>Private Debt</a:t>
            </a:r>
          </a:p>
          <a:p>
            <a:pPr>
              <a:defRPr sz="1000" b="0" i="0" u="none" strike="noStrike" baseline="0">
                <a:solidFill>
                  <a:srgbClr val="090EB1"/>
                </a:solidFill>
                <a:latin typeface="Calibri"/>
                <a:ea typeface="Calibri"/>
                <a:cs typeface="Calibri"/>
              </a:defRPr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In million euro</a:t>
            </a:r>
          </a:p>
        </c:rich>
      </c:tx>
      <c:layout>
        <c:manualLayout>
          <c:xMode val="edge"/>
          <c:yMode val="edge"/>
          <c:x val="0.23534746468379764"/>
          <c:y val="1.786244939721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'Debt Charts'!$B$3</c:f>
              <c:strCache>
                <c:ptCount val="1"/>
                <c:pt idx="0">
                  <c:v>GDP</c:v>
                </c:pt>
              </c:strCache>
            </c:strRef>
          </c:tx>
          <c:spPr>
            <a:ln w="38100">
              <a:solidFill>
                <a:srgbClr val="323232"/>
              </a:solidFill>
              <a:prstDash val="solid"/>
            </a:ln>
          </c:spPr>
          <c:marker>
            <c:symbol val="none"/>
          </c:marker>
          <c:cat>
            <c:numRef>
              <c:f>'Debt Charts'!$A$4:$A$67</c:f>
              <c:numCache>
                <c:formatCode>General</c:formatCode>
                <c:ptCount val="64"/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</c:numCache>
            </c:numRef>
          </c:cat>
          <c:val>
            <c:numRef>
              <c:f>'Debt Charts'!$B$4:$B$67</c:f>
              <c:numCache>
                <c:formatCode>_(* #,##0_);_(* \(#,##0\);_(* "-"??_);_(@_)</c:formatCode>
                <c:ptCount val="64"/>
                <c:pt idx="1">
                  <c:v>181246.99828473409</c:v>
                </c:pt>
                <c:pt idx="2">
                  <c:v>198823.05194805199</c:v>
                </c:pt>
                <c:pt idx="3">
                  <c:v>216193.1464174455</c:v>
                </c:pt>
                <c:pt idx="4">
                  <c:v>229356.93215339241</c:v>
                </c:pt>
                <c:pt idx="5">
                  <c:v>251686.86868686869</c:v>
                </c:pt>
                <c:pt idx="6">
                  <c:v>274776.05633802823</c:v>
                </c:pt>
                <c:pt idx="7">
                  <c:v>292188.10511756572</c:v>
                </c:pt>
                <c:pt idx="8">
                  <c:v>296308.3003952569</c:v>
                </c:pt>
                <c:pt idx="9">
                  <c:v>319867.85260482843</c:v>
                </c:pt>
                <c:pt idx="10">
                  <c:v>358094.944512947</c:v>
                </c:pt>
                <c:pt idx="11">
                  <c:v>402370.3</c:v>
                </c:pt>
                <c:pt idx="12">
                  <c:v>446602</c:v>
                </c:pt>
                <c:pt idx="13">
                  <c:v>486917.2</c:v>
                </c:pt>
                <c:pt idx="14">
                  <c:v>542318.4</c:v>
                </c:pt>
                <c:pt idx="15">
                  <c:v>586951.80000000005</c:v>
                </c:pt>
                <c:pt idx="16">
                  <c:v>614836.6</c:v>
                </c:pt>
                <c:pt idx="17">
                  <c:v>666600.19999999995</c:v>
                </c:pt>
                <c:pt idx="18">
                  <c:v>710274</c:v>
                </c:pt>
                <c:pt idx="19">
                  <c:v>757585.4</c:v>
                </c:pt>
                <c:pt idx="20">
                  <c:v>822783.7</c:v>
                </c:pt>
                <c:pt idx="21">
                  <c:v>879858.7</c:v>
                </c:pt>
                <c:pt idx="22">
                  <c:v>921445.9</c:v>
                </c:pt>
                <c:pt idx="23">
                  <c:v>959852.9</c:v>
                </c:pt>
                <c:pt idx="24">
                  <c:v>1002321.6</c:v>
                </c:pt>
                <c:pt idx="25">
                  <c:v>1051117.1000000001</c:v>
                </c:pt>
                <c:pt idx="26">
                  <c:v>1098439.7</c:v>
                </c:pt>
                <c:pt idx="27">
                  <c:v>1157266.5</c:v>
                </c:pt>
                <c:pt idx="28">
                  <c:v>1188509.8999999999</c:v>
                </c:pt>
                <c:pt idx="29">
                  <c:v>1253406.8999999999</c:v>
                </c:pt>
                <c:pt idx="30">
                  <c:v>1339739.1000000001</c:v>
                </c:pt>
                <c:pt idx="31">
                  <c:v>1458040</c:v>
                </c:pt>
                <c:pt idx="32">
                  <c:v>1585800</c:v>
                </c:pt>
                <c:pt idx="33">
                  <c:v>1702060</c:v>
                </c:pt>
                <c:pt idx="34">
                  <c:v>1750889.9999999998</c:v>
                </c:pt>
                <c:pt idx="35">
                  <c:v>1829550.0000000002</c:v>
                </c:pt>
                <c:pt idx="36">
                  <c:v>1894610.0000000002</c:v>
                </c:pt>
                <c:pt idx="37">
                  <c:v>1921380</c:v>
                </c:pt>
                <c:pt idx="38">
                  <c:v>1961150</c:v>
                </c:pt>
                <c:pt idx="39">
                  <c:v>2014420</c:v>
                </c:pt>
                <c:pt idx="40">
                  <c:v>2059480</c:v>
                </c:pt>
                <c:pt idx="41">
                  <c:v>2109090</c:v>
                </c:pt>
                <c:pt idx="42">
                  <c:v>2172540</c:v>
                </c:pt>
                <c:pt idx="43">
                  <c:v>2198120</c:v>
                </c:pt>
                <c:pt idx="44">
                  <c:v>2211569.9999999995</c:v>
                </c:pt>
                <c:pt idx="45">
                  <c:v>2262520</c:v>
                </c:pt>
                <c:pt idx="46">
                  <c:v>2288310</c:v>
                </c:pt>
                <c:pt idx="47">
                  <c:v>2385080</c:v>
                </c:pt>
                <c:pt idx="48">
                  <c:v>2499549.9999999995</c:v>
                </c:pt>
                <c:pt idx="49">
                  <c:v>2546490.0000000005</c:v>
                </c:pt>
                <c:pt idx="50">
                  <c:v>2445730</c:v>
                </c:pt>
                <c:pt idx="51">
                  <c:v>2564400</c:v>
                </c:pt>
                <c:pt idx="52">
                  <c:v>2693560</c:v>
                </c:pt>
                <c:pt idx="53">
                  <c:v>2745310</c:v>
                </c:pt>
                <c:pt idx="54">
                  <c:v>2811350</c:v>
                </c:pt>
                <c:pt idx="55">
                  <c:v>2927430</c:v>
                </c:pt>
                <c:pt idx="56">
                  <c:v>3026180.0000000005</c:v>
                </c:pt>
                <c:pt idx="57">
                  <c:v>3134740.0000000005</c:v>
                </c:pt>
                <c:pt idx="58">
                  <c:v>3267160.0000000005</c:v>
                </c:pt>
                <c:pt idx="59">
                  <c:v>3365450</c:v>
                </c:pt>
                <c:pt idx="60">
                  <c:v>3474110</c:v>
                </c:pt>
                <c:pt idx="61">
                  <c:v>3403730</c:v>
                </c:pt>
                <c:pt idx="62">
                  <c:v>3617450</c:v>
                </c:pt>
                <c:pt idx="63">
                  <c:v>3876810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F4-8B48-AD1A-8DBCFB996EA7}"/>
            </c:ext>
          </c:extLst>
        </c:ser>
        <c:ser>
          <c:idx val="1"/>
          <c:order val="1"/>
          <c:tx>
            <c:strRef>
              <c:f>'Debt Charts'!$C$3</c:f>
              <c:strCache>
                <c:ptCount val="1"/>
                <c:pt idx="0">
                  <c:v>Public debt</c:v>
                </c:pt>
              </c:strCache>
            </c:strRef>
          </c:tx>
          <c:spPr>
            <a:ln w="381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'Debt Charts'!$A$4:$A$67</c:f>
              <c:numCache>
                <c:formatCode>General</c:formatCode>
                <c:ptCount val="64"/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</c:numCache>
            </c:numRef>
          </c:cat>
          <c:val>
            <c:numRef>
              <c:f>'Debt Charts'!$C$4:$C$67</c:f>
              <c:numCache>
                <c:formatCode>_(* #,##0_);_(* \(#,##0\);_(* "-"??_);_(@_)</c:formatCode>
                <c:ptCount val="64"/>
                <c:pt idx="1">
                  <c:v>29373.846054108559</c:v>
                </c:pt>
                <c:pt idx="2">
                  <c:v>32817.5061130213</c:v>
                </c:pt>
                <c:pt idx="3">
                  <c:v>33692.173086732837</c:v>
                </c:pt>
                <c:pt idx="4">
                  <c:v>36299.957277914153</c:v>
                </c:pt>
                <c:pt idx="5">
                  <c:v>40818.044034626808</c:v>
                </c:pt>
                <c:pt idx="6">
                  <c:v>45478.724320185989</c:v>
                </c:pt>
                <c:pt idx="7">
                  <c:v>50742.247042552357</c:v>
                </c:pt>
                <c:pt idx="8">
                  <c:v>59315.537568466323</c:v>
                </c:pt>
                <c:pt idx="9">
                  <c:v>64908.959841522483</c:v>
                </c:pt>
                <c:pt idx="10">
                  <c:v>66827.994539014064</c:v>
                </c:pt>
                <c:pt idx="11">
                  <c:v>70186.085867724934</c:v>
                </c:pt>
                <c:pt idx="12">
                  <c:v>78331.691955084374</c:v>
                </c:pt>
                <c:pt idx="13">
                  <c:v>88150.968069968818</c:v>
                </c:pt>
                <c:pt idx="14">
                  <c:v>94622.905118040086</c:v>
                </c:pt>
                <c:pt idx="15">
                  <c:v>107454.5110614421</c:v>
                </c:pt>
                <c:pt idx="16">
                  <c:v>144166.21823290549</c:v>
                </c:pt>
                <c:pt idx="17">
                  <c:v>166483.07960353571</c:v>
                </c:pt>
                <c:pt idx="18">
                  <c:v>185340.8947206834</c:v>
                </c:pt>
                <c:pt idx="19">
                  <c:v>209665.69574025541</c:v>
                </c:pt>
                <c:pt idx="20">
                  <c:v>234548.70385786981</c:v>
                </c:pt>
                <c:pt idx="21">
                  <c:v>264006.89021137753</c:v>
                </c:pt>
                <c:pt idx="22">
                  <c:v>305851.46407840861</c:v>
                </c:pt>
                <c:pt idx="23">
                  <c:v>346802.62210036459</c:v>
                </c:pt>
                <c:pt idx="24">
                  <c:v>380500.66216457088</c:v>
                </c:pt>
                <c:pt idx="25">
                  <c:v>406276.13851357281</c:v>
                </c:pt>
                <c:pt idx="26">
                  <c:v>431604.88951398019</c:v>
                </c:pt>
                <c:pt idx="27">
                  <c:v>453140.8002977838</c:v>
                </c:pt>
                <c:pt idx="28">
                  <c:v>481706.94085494429</c:v>
                </c:pt>
                <c:pt idx="29">
                  <c:v>512839.01190623821</c:v>
                </c:pt>
                <c:pt idx="30">
                  <c:v>527566.33535252383</c:v>
                </c:pt>
                <c:pt idx="31">
                  <c:v>598311.94679604331</c:v>
                </c:pt>
                <c:pt idx="32">
                  <c:v>618218</c:v>
                </c:pt>
                <c:pt idx="33">
                  <c:v>705567</c:v>
                </c:pt>
                <c:pt idx="34">
                  <c:v>789570</c:v>
                </c:pt>
                <c:pt idx="35">
                  <c:v>869713</c:v>
                </c:pt>
                <c:pt idx="36">
                  <c:v>1040186.9999999999</c:v>
                </c:pt>
                <c:pt idx="37">
                  <c:v>1110441</c:v>
                </c:pt>
                <c:pt idx="38">
                  <c:v>1154462</c:v>
                </c:pt>
                <c:pt idx="39">
                  <c:v>1199279</c:v>
                </c:pt>
                <c:pt idx="40">
                  <c:v>1243666</c:v>
                </c:pt>
                <c:pt idx="41">
                  <c:v>1251531</c:v>
                </c:pt>
                <c:pt idx="42">
                  <c:v>1264267</c:v>
                </c:pt>
                <c:pt idx="43">
                  <c:v>1317680</c:v>
                </c:pt>
                <c:pt idx="44">
                  <c:v>1405195</c:v>
                </c:pt>
                <c:pt idx="45">
                  <c:v>1475183</c:v>
                </c:pt>
                <c:pt idx="46">
                  <c:v>1545669</c:v>
                </c:pt>
                <c:pt idx="47">
                  <c:v>1595311</c:v>
                </c:pt>
                <c:pt idx="48">
                  <c:v>1603669</c:v>
                </c:pt>
                <c:pt idx="49">
                  <c:v>1672576</c:v>
                </c:pt>
                <c:pt idx="50">
                  <c:v>1789213</c:v>
                </c:pt>
                <c:pt idx="51">
                  <c:v>2102672</c:v>
                </c:pt>
                <c:pt idx="52">
                  <c:v>2139149</c:v>
                </c:pt>
                <c:pt idx="53">
                  <c:v>2216705</c:v>
                </c:pt>
                <c:pt idx="54">
                  <c:v>2201918</c:v>
                </c:pt>
                <c:pt idx="55">
                  <c:v>2203743</c:v>
                </c:pt>
                <c:pt idx="56">
                  <c:v>2177231</c:v>
                </c:pt>
                <c:pt idx="57">
                  <c:v>2161570</c:v>
                </c:pt>
                <c:pt idx="58">
                  <c:v>2130325</c:v>
                </c:pt>
                <c:pt idx="59">
                  <c:v>2083675.0000000002</c:v>
                </c:pt>
                <c:pt idx="60">
                  <c:v>2069889.0000000002</c:v>
                </c:pt>
                <c:pt idx="61">
                  <c:v>2340849</c:v>
                </c:pt>
                <c:pt idx="62">
                  <c:v>2495538</c:v>
                </c:pt>
                <c:pt idx="63">
                  <c:v>2561675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F4-8B48-AD1A-8DBCFB996EA7}"/>
            </c:ext>
          </c:extLst>
        </c:ser>
        <c:ser>
          <c:idx val="2"/>
          <c:order val="2"/>
          <c:tx>
            <c:strRef>
              <c:f>'Debt Charts'!$D$3</c:f>
              <c:strCache>
                <c:ptCount val="1"/>
                <c:pt idx="0">
                  <c:v>Private debt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'Debt Charts'!$A$4:$A$67</c:f>
              <c:numCache>
                <c:formatCode>General</c:formatCode>
                <c:ptCount val="64"/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</c:numCache>
            </c:numRef>
          </c:cat>
          <c:val>
            <c:numRef>
              <c:f>'Debt Charts'!$D$4:$D$67</c:f>
              <c:numCache>
                <c:formatCode>_(* #,##0_);_(* \(#,##0\);_(* "-"???_);_(@_)</c:formatCode>
                <c:ptCount val="64"/>
                <c:pt idx="1">
                  <c:v>118965</c:v>
                </c:pt>
                <c:pt idx="2">
                  <c:v>137888</c:v>
                </c:pt>
                <c:pt idx="3">
                  <c:v>156262</c:v>
                </c:pt>
                <c:pt idx="4">
                  <c:v>175072</c:v>
                </c:pt>
                <c:pt idx="5">
                  <c:v>196367</c:v>
                </c:pt>
                <c:pt idx="6">
                  <c:v>219641</c:v>
                </c:pt>
                <c:pt idx="7">
                  <c:v>237836</c:v>
                </c:pt>
                <c:pt idx="8">
                  <c:v>253199</c:v>
                </c:pt>
                <c:pt idx="9">
                  <c:v>283414</c:v>
                </c:pt>
                <c:pt idx="10">
                  <c:v>326961</c:v>
                </c:pt>
                <c:pt idx="11" formatCode="_(* #,##0_);_(* \(#,##0\);_(* &quot;-&quot;??_);_(@_)">
                  <c:v>342880</c:v>
                </c:pt>
                <c:pt idx="12" formatCode="_(* #,##0_);_(* \(#,##0\);_(* &quot;-&quot;??_);_(@_)">
                  <c:v>388815</c:v>
                </c:pt>
                <c:pt idx="13" formatCode="_(* #,##0_);_(* \(#,##0\);_(* &quot;-&quot;??_);_(@_)">
                  <c:v>444279</c:v>
                </c:pt>
                <c:pt idx="14" formatCode="_(* #,##0_);_(* \(#,##0\);_(* &quot;-&quot;??_);_(@_)">
                  <c:v>501281</c:v>
                </c:pt>
                <c:pt idx="15" formatCode="_(* #,##0_);_(* \(#,##0\);_(* &quot;-&quot;??_);_(@_)">
                  <c:v>543596</c:v>
                </c:pt>
                <c:pt idx="16" formatCode="_(* #,##0_);_(* \(#,##0\);_(* &quot;-&quot;??_);_(@_)">
                  <c:v>579255</c:v>
                </c:pt>
                <c:pt idx="17" formatCode="_(* #,##0_);_(* \(#,##0\);_(* &quot;-&quot;??_);_(@_)">
                  <c:v>629220</c:v>
                </c:pt>
                <c:pt idx="18" formatCode="_(* #,##0_);_(* \(#,##0\);_(* &quot;-&quot;??_);_(@_)">
                  <c:v>683124</c:v>
                </c:pt>
                <c:pt idx="19" formatCode="_(* #,##0_);_(* \(#,##0\);_(* &quot;-&quot;??_);_(@_)">
                  <c:v>742128</c:v>
                </c:pt>
                <c:pt idx="20" formatCode="_(* #,##0_);_(* \(#,##0\);_(* &quot;-&quot;??_);_(@_)">
                  <c:v>817658</c:v>
                </c:pt>
                <c:pt idx="21" formatCode="_(* #,##0_);_(* \(#,##0\);_(* &quot;-&quot;??_);_(@_)">
                  <c:v>900692</c:v>
                </c:pt>
                <c:pt idx="22" formatCode="_(* #,##0_);_(* \(#,##0\);_(* &quot;-&quot;??_);_(@_)">
                  <c:v>977020</c:v>
                </c:pt>
                <c:pt idx="23" formatCode="_(* #,##0_);_(* \(#,##0\);_(* &quot;-&quot;??_);_(@_)">
                  <c:v>1037182</c:v>
                </c:pt>
                <c:pt idx="24" formatCode="_(* #,##0_);_(* \(#,##0\);_(* &quot;-&quot;??_);_(@_)">
                  <c:v>1097898</c:v>
                </c:pt>
                <c:pt idx="25" formatCode="_(* #,##0_);_(* \(#,##0\);_(* &quot;-&quot;??_);_(@_)">
                  <c:v>1159092</c:v>
                </c:pt>
                <c:pt idx="26" formatCode="_(* #,##0_);_(* \(#,##0\);_(* &quot;-&quot;??_);_(@_)">
                  <c:v>1212120</c:v>
                </c:pt>
                <c:pt idx="27" formatCode="_(* #,##0_);_(* \(#,##0\);_(* &quot;-&quot;??_);_(@_)">
                  <c:v>1250970</c:v>
                </c:pt>
                <c:pt idx="28" formatCode="_(* #,##0_);_(* \(#,##0\);_(* &quot;-&quot;??_);_(@_)">
                  <c:v>1292718</c:v>
                </c:pt>
                <c:pt idx="29" formatCode="_(* #,##0_);_(* \(#,##0\);_(* &quot;-&quot;??_);_(@_)">
                  <c:v>1354498</c:v>
                </c:pt>
                <c:pt idx="30" formatCode="_(* #,##0_);_(* \(#,##0\);_(* &quot;-&quot;??_);_(@_)">
                  <c:v>1444859</c:v>
                </c:pt>
                <c:pt idx="31" formatCode="_(* #,##0_);_(* \(#,##0\);_(* &quot;-&quot;??_);_(@_)">
                  <c:v>1556695</c:v>
                </c:pt>
                <c:pt idx="32" formatCode="_(* #,##0_);_(* \(#,##0\);_(* &quot;-&quot;??_);_(@_)">
                  <c:v>1718679</c:v>
                </c:pt>
                <c:pt idx="33" formatCode="_(* #,##0_);_(* \(#,##0\);_(* &quot;-&quot;??_);_(@_)">
                  <c:v>1847241</c:v>
                </c:pt>
                <c:pt idx="34" formatCode="_(* #,##0_);_(* \(#,##0\);_(* &quot;-&quot;??_);_(@_)">
                  <c:v>2036383</c:v>
                </c:pt>
                <c:pt idx="35" formatCode="_(* #,##0_);_(* \(#,##0\);_(* &quot;-&quot;??_);_(@_)">
                  <c:v>2139166</c:v>
                </c:pt>
                <c:pt idx="36" formatCode="_(* #,##0_);_(* \(#,##0\);_(* &quot;-&quot;??_);_(@_)">
                  <c:v>2190066</c:v>
                </c:pt>
                <c:pt idx="37" formatCode="_(* #,##0_);_(* \(#,##0\);_(* &quot;-&quot;??_);_(@_)">
                  <c:v>2315334</c:v>
                </c:pt>
                <c:pt idx="38" formatCode="_(* #,##0_);_(* \(#,##0\);_(* &quot;-&quot;??_);_(@_)">
                  <c:v>2423404</c:v>
                </c:pt>
                <c:pt idx="39" formatCode="_(* #,##0_);_(* \(#,##0\);_(* &quot;-&quot;??_);_(@_)">
                  <c:v>2572061</c:v>
                </c:pt>
                <c:pt idx="40" formatCode="_(* #,##0_);_(* \(#,##0\);_(* &quot;-&quot;??_);_(@_)">
                  <c:v>2707741</c:v>
                </c:pt>
                <c:pt idx="41" formatCode="_(* #,##0_);_(* \(#,##0\);_(* &quot;-&quot;??_);_(@_)">
                  <c:v>2964861</c:v>
                </c:pt>
                <c:pt idx="42" formatCode="_(* #,##0_);_(* \(#,##0\);_(* &quot;-&quot;??_);_(@_)">
                  <c:v>3085197</c:v>
                </c:pt>
                <c:pt idx="43" formatCode="_(* #,##0_);_(* \(#,##0\);_(* &quot;-&quot;??_);_(@_)">
                  <c:v>3172578</c:v>
                </c:pt>
                <c:pt idx="44" formatCode="_(* #,##0_);_(* \(#,##0\);_(* &quot;-&quot;??_);_(@_)">
                  <c:v>3197016</c:v>
                </c:pt>
                <c:pt idx="45" formatCode="_(* #,##0_);_(* \(#,##0\);_(* &quot;-&quot;??_);_(@_)">
                  <c:v>3109616</c:v>
                </c:pt>
                <c:pt idx="46" formatCode="_(* #,##0_);_(* \(#,##0\);_(* &quot;-&quot;??_);_(@_)">
                  <c:v>3117168</c:v>
                </c:pt>
                <c:pt idx="47" formatCode="_(* #,##0_);_(* \(#,##0\);_(* &quot;-&quot;??_);_(@_)">
                  <c:v>3212033</c:v>
                </c:pt>
                <c:pt idx="48" formatCode="_(* #,##0_);_(* \(#,##0\);_(* &quot;-&quot;??_);_(@_)">
                  <c:v>3237301</c:v>
                </c:pt>
                <c:pt idx="49" formatCode="_(* #,##0_);_(* \(#,##0\);_(* &quot;-&quot;??_);_(@_)">
                  <c:v>3304514</c:v>
                </c:pt>
                <c:pt idx="50" formatCode="_(* #,##0_);_(* \(#,##0\);_(* &quot;-&quot;??_);_(@_)">
                  <c:v>3275160</c:v>
                </c:pt>
                <c:pt idx="51" formatCode="_(* #,##0_);_(* \(#,##0\);_(* &quot;-&quot;??_);_(@_)">
                  <c:v>3316721</c:v>
                </c:pt>
                <c:pt idx="52" formatCode="_(* #,##0_);_(* \(#,##0\);_(* &quot;-&quot;??_);_(@_)">
                  <c:v>3350686</c:v>
                </c:pt>
                <c:pt idx="53" formatCode="_(* #,##0_);_(* \(#,##0\);_(* &quot;-&quot;??_);_(@_)">
                  <c:v>3399795</c:v>
                </c:pt>
                <c:pt idx="54" formatCode="_(* #,##0_);_(* \(#,##0\);_(* &quot;-&quot;??_);_(@_)">
                  <c:v>3501139</c:v>
                </c:pt>
                <c:pt idx="55" formatCode="_(* #,##0_);_(* \(#,##0\);_(* &quot;-&quot;??_);_(@_)">
                  <c:v>3465832</c:v>
                </c:pt>
                <c:pt idx="56" formatCode="_(* #,##0_);_(* \(#,##0\);_(* &quot;-&quot;??_);_(@_)">
                  <c:v>3561926</c:v>
                </c:pt>
                <c:pt idx="57" formatCode="_(* #,##0_);_(* \(#,##0\);_(* &quot;-&quot;??_);_(@_)">
                  <c:v>3682204</c:v>
                </c:pt>
                <c:pt idx="58" formatCode="_(* #,##0_);_(* \(#,##0\);_(* &quot;-&quot;??_);_(@_)">
                  <c:v>3849028</c:v>
                </c:pt>
                <c:pt idx="59" formatCode="_(* #,##0_);_(* \(#,##0\);_(* &quot;-&quot;??_);_(@_)">
                  <c:v>4043748</c:v>
                </c:pt>
                <c:pt idx="60" formatCode="_(* #,##0_);_(* \(#,##0\);_(* &quot;-&quot;??_);_(@_)">
                  <c:v>4243145</c:v>
                </c:pt>
                <c:pt idx="61" formatCode="_(* #,##0_);_(* \(#,##0\);_(* &quot;-&quot;??_);_(@_)">
                  <c:v>4450169</c:v>
                </c:pt>
                <c:pt idx="62" formatCode="_(* #,##0_);_(* \(#,##0\);_(* &quot;-&quot;??_);_(@_)">
                  <c:v>4698031</c:v>
                </c:pt>
                <c:pt idx="63" formatCode="_(* #,##0_);_(* \(#,##0\);_(* &quot;-&quot;??_);_(@_)">
                  <c:v>4946941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F4-8B48-AD1A-8DBCFB996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332639"/>
        <c:axId val="1"/>
      </c:lineChart>
      <c:catAx>
        <c:axId val="653326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E6E36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90EB1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E6E3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8E6E3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90EB1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332639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90EB1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8E6E36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90EB1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90EB1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Germany Public and Private Debt to GDP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'Debt Charts'!$F$3</c:f>
              <c:strCache>
                <c:ptCount val="1"/>
                <c:pt idx="0">
                  <c:v>Public debt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cat>
            <c:numRef>
              <c:f>'Debt Charts'!$E$4:$E$67</c:f>
              <c:numCache>
                <c:formatCode>General</c:formatCode>
                <c:ptCount val="64"/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</c:numCache>
            </c:numRef>
          </c:cat>
          <c:val>
            <c:numRef>
              <c:f>'Debt Charts'!$F$4:$F$67</c:f>
              <c:numCache>
                <c:formatCode>0%</c:formatCode>
                <c:ptCount val="64"/>
                <c:pt idx="1">
                  <c:v>0.16206528291278538</c:v>
                </c:pt>
                <c:pt idx="2">
                  <c:v>0.16505885907835163</c:v>
                </c:pt>
                <c:pt idx="3">
                  <c:v>0.15584292862677945</c:v>
                </c:pt>
                <c:pt idx="4">
                  <c:v>0.15826841132334724</c:v>
                </c:pt>
                <c:pt idx="5">
                  <c:v>0.16217788495517332</c:v>
                </c:pt>
                <c:pt idx="6">
                  <c:v>0.16551196245512118</c:v>
                </c:pt>
                <c:pt idx="7">
                  <c:v>0.1736629457319474</c:v>
                </c:pt>
                <c:pt idx="8">
                  <c:v>0.20018182916017901</c:v>
                </c:pt>
                <c:pt idx="9">
                  <c:v>0.20292429924714064</c:v>
                </c:pt>
                <c:pt idx="10">
                  <c:v>0.18662088243079869</c:v>
                </c:pt>
                <c:pt idx="11">
                  <c:v>0.17443157675336607</c:v>
                </c:pt>
                <c:pt idx="12">
                  <c:v>0.17539485258705598</c:v>
                </c:pt>
                <c:pt idx="13">
                  <c:v>0.18103892832286231</c:v>
                </c:pt>
                <c:pt idx="14">
                  <c:v>0.1744785076774826</c:v>
                </c:pt>
                <c:pt idx="15">
                  <c:v>0.18307212118855773</c:v>
                </c:pt>
                <c:pt idx="16">
                  <c:v>0.23447891396332862</c:v>
                </c:pt>
                <c:pt idx="17">
                  <c:v>0.24974951943239099</c:v>
                </c:pt>
                <c:pt idx="18">
                  <c:v>0.26094281181724716</c:v>
                </c:pt>
                <c:pt idx="19">
                  <c:v>0.27675519583700453</c:v>
                </c:pt>
                <c:pt idx="20">
                  <c:v>0.2850672708487903</c:v>
                </c:pt>
                <c:pt idx="21">
                  <c:v>0.30005600923350256</c:v>
                </c:pt>
                <c:pt idx="22">
                  <c:v>0.33192557922110089</c:v>
                </c:pt>
                <c:pt idx="23">
                  <c:v>0.36130809429274485</c:v>
                </c:pt>
                <c:pt idx="24">
                  <c:v>0.37961933790967978</c:v>
                </c:pt>
                <c:pt idx="25">
                  <c:v>0.38651843692160726</c:v>
                </c:pt>
                <c:pt idx="26">
                  <c:v>0.39292542823605175</c:v>
                </c:pt>
                <c:pt idx="27">
                  <c:v>0.39156132169883412</c:v>
                </c:pt>
                <c:pt idx="28">
                  <c:v>0.40530326323318328</c:v>
                </c:pt>
                <c:pt idx="29">
                  <c:v>0.40915604653703297</c:v>
                </c:pt>
                <c:pt idx="30">
                  <c:v>0.39378289052885279</c:v>
                </c:pt>
                <c:pt idx="31">
                  <c:v>0.41035358892488771</c:v>
                </c:pt>
                <c:pt idx="32">
                  <c:v>0.38984613444318328</c:v>
                </c:pt>
                <c:pt idx="33">
                  <c:v>0.41453709034934139</c:v>
                </c:pt>
                <c:pt idx="34">
                  <c:v>0.45095351506947901</c:v>
                </c:pt>
                <c:pt idx="35">
                  <c:v>0.47536989970211246</c:v>
                </c:pt>
                <c:pt idx="36">
                  <c:v>0.54902433746259116</c:v>
                </c:pt>
                <c:pt idx="37">
                  <c:v>0.57793929363270147</c:v>
                </c:pt>
                <c:pt idx="38">
                  <c:v>0.58866583382199222</c:v>
                </c:pt>
                <c:pt idx="39">
                  <c:v>0.59534704778546677</c:v>
                </c:pt>
                <c:pt idx="40">
                  <c:v>0.6038737933847379</c:v>
                </c:pt>
                <c:pt idx="41">
                  <c:v>0.59339857474076496</c:v>
                </c:pt>
                <c:pt idx="42">
                  <c:v>0.58193036721993607</c:v>
                </c:pt>
                <c:pt idx="43">
                  <c:v>0.59945771841391737</c:v>
                </c:pt>
                <c:pt idx="44">
                  <c:v>0.63538346061847484</c:v>
                </c:pt>
                <c:pt idx="45">
                  <c:v>0.65200882202146282</c:v>
                </c:pt>
                <c:pt idx="46">
                  <c:v>0.67546311470036835</c:v>
                </c:pt>
                <c:pt idx="47">
                  <c:v>0.6688710651215054</c:v>
                </c:pt>
                <c:pt idx="48">
                  <c:v>0.64158308495529204</c:v>
                </c:pt>
                <c:pt idx="49">
                  <c:v>0.65681624510600856</c:v>
                </c:pt>
                <c:pt idx="50">
                  <c:v>0.73156603549860366</c:v>
                </c:pt>
                <c:pt idx="51">
                  <c:v>0.81994696615192642</c:v>
                </c:pt>
                <c:pt idx="52">
                  <c:v>0.79417165387071387</c:v>
                </c:pt>
                <c:pt idx="53">
                  <c:v>0.80745161748582128</c:v>
                </c:pt>
                <c:pt idx="54">
                  <c:v>0.78322442954452487</c:v>
                </c:pt>
                <c:pt idx="55">
                  <c:v>0.75279101464424425</c:v>
                </c:pt>
                <c:pt idx="56">
                  <c:v>0.71946513426167635</c:v>
                </c:pt>
                <c:pt idx="57">
                  <c:v>0.68955320058441838</c:v>
                </c:pt>
                <c:pt idx="58">
                  <c:v>0.65204183449846342</c:v>
                </c:pt>
                <c:pt idx="59">
                  <c:v>0.61913711390750126</c:v>
                </c:pt>
                <c:pt idx="60">
                  <c:v>0.59580410522407179</c:v>
                </c:pt>
                <c:pt idx="61">
                  <c:v>0.6877305191657388</c:v>
                </c:pt>
                <c:pt idx="62">
                  <c:v>0.68986108999433304</c:v>
                </c:pt>
                <c:pt idx="63">
                  <c:v>0.6607687763908987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05-5342-9EFB-51B3435A1E98}"/>
            </c:ext>
          </c:extLst>
        </c:ser>
        <c:ser>
          <c:idx val="1"/>
          <c:order val="1"/>
          <c:tx>
            <c:strRef>
              <c:f>'Debt Charts'!$G$3</c:f>
              <c:strCache>
                <c:ptCount val="1"/>
                <c:pt idx="0">
                  <c:v>Private debt</c:v>
                </c:pt>
              </c:strCache>
            </c:strRef>
          </c:tx>
          <c:spPr>
            <a:solidFill>
              <a:schemeClr val="accent2"/>
            </a:solidFill>
            <a:ln w="25400">
              <a:solidFill>
                <a:schemeClr val="accent2"/>
              </a:solidFill>
            </a:ln>
            <a:effectLst/>
          </c:spPr>
          <c:invertIfNegative val="0"/>
          <c:cat>
            <c:numRef>
              <c:f>'Debt Charts'!$E$4:$E$67</c:f>
              <c:numCache>
                <c:formatCode>General</c:formatCode>
                <c:ptCount val="64"/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</c:numCache>
            </c:numRef>
          </c:cat>
          <c:val>
            <c:numRef>
              <c:f>'Debt Charts'!$G$4:$G$67</c:f>
              <c:numCache>
                <c:formatCode>0%</c:formatCode>
                <c:ptCount val="64"/>
                <c:pt idx="1">
                  <c:v>0.65636949094797825</c:v>
                </c:pt>
                <c:pt idx="2">
                  <c:v>0.69352119208001617</c:v>
                </c:pt>
                <c:pt idx="3">
                  <c:v>0.72278886999625347</c:v>
                </c:pt>
                <c:pt idx="4">
                  <c:v>0.76331680214013764</c:v>
                </c:pt>
                <c:pt idx="5">
                  <c:v>0.78020359593851585</c:v>
                </c:pt>
                <c:pt idx="6">
                  <c:v>0.79934548492754642</c:v>
                </c:pt>
                <c:pt idx="7">
                  <c:v>0.81398248537291951</c:v>
                </c:pt>
                <c:pt idx="8">
                  <c:v>0.8545120054424673</c:v>
                </c:pt>
                <c:pt idx="9">
                  <c:v>0.88603464740839621</c:v>
                </c:pt>
                <c:pt idx="10">
                  <c:v>0.91305673260678677</c:v>
                </c:pt>
                <c:pt idx="11">
                  <c:v>0.85215036994529669</c:v>
                </c:pt>
                <c:pt idx="12">
                  <c:v>0.87060738644251479</c:v>
                </c:pt>
                <c:pt idx="13">
                  <c:v>0.91243233962571046</c:v>
                </c:pt>
                <c:pt idx="14">
                  <c:v>0.92432969266762843</c:v>
                </c:pt>
                <c:pt idx="15">
                  <c:v>0.92613396875177822</c:v>
                </c:pt>
                <c:pt idx="16">
                  <c:v>0.94212836386122756</c:v>
                </c:pt>
                <c:pt idx="17">
                  <c:v>0.94392410923369063</c:v>
                </c:pt>
                <c:pt idx="18">
                  <c:v>0.96177531487848356</c:v>
                </c:pt>
                <c:pt idx="19">
                  <c:v>0.97959649169585361</c:v>
                </c:pt>
                <c:pt idx="20">
                  <c:v>0.99377029467161304</c:v>
                </c:pt>
                <c:pt idx="21">
                  <c:v>1.0236780064799043</c:v>
                </c:pt>
                <c:pt idx="22">
                  <c:v>1.06031184250752</c:v>
                </c:pt>
                <c:pt idx="23">
                  <c:v>1.0805634905098478</c:v>
                </c:pt>
                <c:pt idx="24">
                  <c:v>1.0953550237767997</c:v>
                </c:pt>
                <c:pt idx="25">
                  <c:v>1.102723949596101</c:v>
                </c:pt>
                <c:pt idx="26">
                  <c:v>1.1034925267176705</c:v>
                </c:pt>
                <c:pt idx="27">
                  <c:v>1.0809696815729135</c:v>
                </c:pt>
                <c:pt idx="28">
                  <c:v>1.0876796230304855</c:v>
                </c:pt>
                <c:pt idx="29">
                  <c:v>1.0806530584760623</c:v>
                </c:pt>
                <c:pt idx="30">
                  <c:v>1.0784629634232514</c:v>
                </c:pt>
                <c:pt idx="31">
                  <c:v>1.0676627527365505</c:v>
                </c:pt>
                <c:pt idx="32">
                  <c:v>1.0837930382141505</c:v>
                </c:pt>
                <c:pt idx="33">
                  <c:v>1.0852972280648157</c:v>
                </c:pt>
                <c:pt idx="34">
                  <c:v>1.1630559315548095</c:v>
                </c:pt>
                <c:pt idx="35">
                  <c:v>1.1692306851411547</c:v>
                </c:pt>
                <c:pt idx="36">
                  <c:v>1.1559455507993728</c:v>
                </c:pt>
                <c:pt idx="37">
                  <c:v>1.2050370046529058</c:v>
                </c:pt>
                <c:pt idx="38">
                  <c:v>1.2357055809091604</c:v>
                </c:pt>
                <c:pt idx="39">
                  <c:v>1.2768245946724119</c:v>
                </c:pt>
                <c:pt idx="40">
                  <c:v>1.314769262143842</c:v>
                </c:pt>
                <c:pt idx="41">
                  <c:v>1.405753666273132</c:v>
                </c:pt>
                <c:pt idx="42">
                  <c:v>1.4200875472948715</c:v>
                </c:pt>
                <c:pt idx="43">
                  <c:v>1.4433142867541353</c:v>
                </c:pt>
                <c:pt idx="44">
                  <c:v>1.4455866194603837</c:v>
                </c:pt>
                <c:pt idx="45">
                  <c:v>1.374403762176688</c:v>
                </c:pt>
                <c:pt idx="46">
                  <c:v>1.3622140356857244</c:v>
                </c:pt>
                <c:pt idx="47">
                  <c:v>1.3467191876163482</c:v>
                </c:pt>
                <c:pt idx="48">
                  <c:v>1.2951535276349746</c:v>
                </c:pt>
                <c:pt idx="49">
                  <c:v>1.2976740533047448</c:v>
                </c:pt>
                <c:pt idx="50">
                  <c:v>1.339133919116174</c:v>
                </c:pt>
                <c:pt idx="51">
                  <c:v>1.2933711589455623</c:v>
                </c:pt>
                <c:pt idx="52">
                  <c:v>1.2439618942960247</c:v>
                </c:pt>
                <c:pt idx="53">
                  <c:v>1.2384011277414937</c:v>
                </c:pt>
                <c:pt idx="54">
                  <c:v>1.2453586355309727</c:v>
                </c:pt>
                <c:pt idx="55">
                  <c:v>1.18391626785269</c:v>
                </c:pt>
                <c:pt idx="56">
                  <c:v>1.1770370566192359</c:v>
                </c:pt>
                <c:pt idx="57">
                  <c:v>1.1746441491160349</c:v>
                </c:pt>
                <c:pt idx="58">
                  <c:v>1.1780959610181319</c:v>
                </c:pt>
                <c:pt idx="59">
                  <c:v>1.2015474899344813</c:v>
                </c:pt>
                <c:pt idx="60">
                  <c:v>1.221361730054604</c:v>
                </c:pt>
                <c:pt idx="61">
                  <c:v>1.3074388979149345</c:v>
                </c:pt>
                <c:pt idx="62">
                  <c:v>1.298713458375375</c:v>
                </c:pt>
                <c:pt idx="63">
                  <c:v>1.2760339041634745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05-5342-9EFB-51B3435A1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611471"/>
        <c:axId val="1"/>
      </c:barChart>
      <c:catAx>
        <c:axId val="656114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E6E36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90EB1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E6E36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E6E3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90EB1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611471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90EB1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8E6E36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90EB1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Contact@tychosgroup.or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25400</xdr:colOff>
      <xdr:row>1</xdr:row>
      <xdr:rowOff>241300</xdr:rowOff>
    </xdr:from>
    <xdr:ext cx="1824670" cy="307776"/>
    <xdr:pic>
      <xdr:nvPicPr>
        <xdr:cNvPr id="2" name="Picture 1">
          <a:extLst>
            <a:ext uri="{FF2B5EF4-FFF2-40B4-BE49-F238E27FC236}">
              <a16:creationId xmlns:a16="http://schemas.microsoft.com/office/drawing/2014/main" id="{3C3ADB7C-4238-8241-99EB-99EC4EA77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457200"/>
          <a:ext cx="1824670" cy="307776"/>
        </a:xfrm>
        <a:prstGeom prst="rect">
          <a:avLst/>
        </a:prstGeom>
        <a:ln>
          <a:prstDash val="solid"/>
        </a:ln>
      </xdr:spPr>
    </xdr:pic>
    <xdr:clientData/>
  </xdr:oneCellAnchor>
  <xdr:twoCellAnchor>
    <xdr:from>
      <xdr:col>1</xdr:col>
      <xdr:colOff>0</xdr:colOff>
      <xdr:row>0</xdr:row>
      <xdr:rowOff>0</xdr:rowOff>
    </xdr:from>
    <xdr:to>
      <xdr:col>4</xdr:col>
      <xdr:colOff>215900</xdr:colOff>
      <xdr:row>1</xdr:row>
      <xdr:rowOff>114300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8D8D6A7-0B98-6A4C-B0E6-B3DA90CD5A99}"/>
            </a:ext>
          </a:extLst>
        </xdr:cNvPr>
        <xdr:cNvSpPr/>
      </xdr:nvSpPr>
      <xdr:spPr>
        <a:xfrm>
          <a:off x="0" y="0"/>
          <a:ext cx="4711700" cy="33020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>
              <a:solidFill>
                <a:srgbClr val="2B4154"/>
              </a:solidFill>
            </a:rPr>
            <a:t>Proprietary. ©TYCHOS 2023</a:t>
          </a:r>
        </a:p>
      </xdr:txBody>
    </xdr:sp>
    <xdr:clientData/>
  </xdr:twoCellAnchor>
  <xdr:twoCellAnchor>
    <xdr:from>
      <xdr:col>1</xdr:col>
      <xdr:colOff>0</xdr:colOff>
      <xdr:row>1</xdr:row>
      <xdr:rowOff>12700</xdr:rowOff>
    </xdr:from>
    <xdr:to>
      <xdr:col>4</xdr:col>
      <xdr:colOff>215900</xdr:colOff>
      <xdr:row>1</xdr:row>
      <xdr:rowOff>317500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DC736D14-9796-A64D-8407-69C92C505516}"/>
            </a:ext>
          </a:extLst>
        </xdr:cNvPr>
        <xdr:cNvSpPr/>
      </xdr:nvSpPr>
      <xdr:spPr>
        <a:xfrm>
          <a:off x="0" y="228600"/>
          <a:ext cx="4711700" cy="30480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>
              <a:solidFill>
                <a:srgbClr val="2B4154"/>
              </a:solidFill>
            </a:rPr>
            <a:t>Summary of Germany</a:t>
          </a:r>
          <a:r>
            <a:rPr lang="en-US" sz="1400" b="1" baseline="0">
              <a:solidFill>
                <a:srgbClr val="2B4154"/>
              </a:solidFill>
            </a:rPr>
            <a:t> </a:t>
          </a:r>
          <a:r>
            <a:rPr lang="en-US" sz="1400" b="1">
              <a:solidFill>
                <a:srgbClr val="2B4154"/>
              </a:solidFill>
            </a:rPr>
            <a:t>Debt</a:t>
          </a:r>
        </a:p>
      </xdr:txBody>
    </xdr:sp>
    <xdr:clientData/>
  </xdr:twoCellAnchor>
  <xdr:oneCellAnchor>
    <xdr:from>
      <xdr:col>1</xdr:col>
      <xdr:colOff>25400</xdr:colOff>
      <xdr:row>1</xdr:row>
      <xdr:rowOff>241300</xdr:rowOff>
    </xdr:from>
    <xdr:ext cx="1824670" cy="307776"/>
    <xdr:pic>
      <xdr:nvPicPr>
        <xdr:cNvPr id="5" name="Picture 4">
          <a:extLst>
            <a:ext uri="{FF2B5EF4-FFF2-40B4-BE49-F238E27FC236}">
              <a16:creationId xmlns:a16="http://schemas.microsoft.com/office/drawing/2014/main" id="{B9ABDB9B-75D3-5A49-B30D-4DFD0B15F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457200"/>
          <a:ext cx="1824670" cy="307776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1</xdr:row>
      <xdr:rowOff>482600</xdr:rowOff>
    </xdr:from>
    <xdr:to>
      <xdr:col>6</xdr:col>
      <xdr:colOff>215900</xdr:colOff>
      <xdr:row>1</xdr:row>
      <xdr:rowOff>609600</xdr:rowOff>
    </xdr:to>
    <xdr:sp macro="" textlink="">
      <xdr:nvSpPr>
        <xdr:cNvPr id="6" name="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01F926-9502-1441-8713-2E109E68D4BF}"/>
            </a:ext>
          </a:extLst>
        </xdr:cNvPr>
        <xdr:cNvSpPr/>
      </xdr:nvSpPr>
      <xdr:spPr>
        <a:xfrm>
          <a:off x="0" y="698500"/>
          <a:ext cx="6413500" cy="12700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 b="0" i="1">
              <a:solidFill>
                <a:srgbClr val="2B4154"/>
              </a:solidFill>
            </a:rPr>
            <a:t>Contact: Contact@tychosgroup.org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63500</xdr:rowOff>
    </xdr:from>
    <xdr:to>
      <xdr:col>15</xdr:col>
      <xdr:colOff>787400</xdr:colOff>
      <xdr:row>23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2AB4E8-73BC-5043-9760-2F79B752B2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850900</xdr:colOff>
      <xdr:row>26</xdr:row>
      <xdr:rowOff>25400</xdr:rowOff>
    </xdr:from>
    <xdr:to>
      <xdr:col>16</xdr:col>
      <xdr:colOff>101600</xdr:colOff>
      <xdr:row>47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51D16E6-1514-A641-88D6-D1A61B7471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0.70425</cdr:x>
      <cdr:y>0.22454</cdr:y>
    </cdr:from>
    <cdr:to>
      <cdr:x>0.72893</cdr:x>
      <cdr:y>0.92528</cdr:y>
    </cdr:to>
    <cdr:pic>
      <cdr:nvPicPr>
        <cdr:cNvPr id="2" name="Picture 1" descr="line.png">
          <a:extLst xmlns:a="http://schemas.openxmlformats.org/drawingml/2006/main">
            <a:ext uri="{FF2B5EF4-FFF2-40B4-BE49-F238E27FC236}">
              <a16:creationId xmlns:a16="http://schemas.microsoft.com/office/drawing/2014/main" id="{0ADB9D99-65D9-3E4C-9AE1-877CD82A59B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824172" y="939196"/>
          <a:ext cx="168942" cy="322065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2C291-9CE3-3447-85A8-B11BCFC7C595}">
  <dimension ref="A1:AG103"/>
  <sheetViews>
    <sheetView tabSelected="1" topLeftCell="B1" workbookViewId="0">
      <selection activeCell="B3" sqref="B3:C3"/>
    </sheetView>
  </sheetViews>
  <sheetFormatPr baseColWidth="10" defaultColWidth="11.1640625" defaultRowHeight="17" customHeight="1" x14ac:dyDescent="0.2"/>
  <cols>
    <col min="1" max="1" width="0" hidden="1" customWidth="1"/>
    <col min="2" max="2" width="16.1640625" customWidth="1"/>
    <col min="3" max="3" width="11.5" style="193" bestFit="1" customWidth="1"/>
    <col min="4" max="5" width="11.1640625" style="193"/>
    <col min="6" max="6" width="11.1640625" style="194"/>
    <col min="7" max="7" width="11.1640625" style="193"/>
    <col min="8" max="8" width="13" style="193" customWidth="1"/>
    <col min="9" max="9" width="11.1640625" style="193"/>
    <col min="10" max="10" width="11.1640625" style="194"/>
    <col min="11" max="11" width="13.6640625" style="195" customWidth="1"/>
    <col min="12" max="12" width="12" style="193" customWidth="1"/>
    <col min="13" max="13" width="11.1640625" style="9"/>
    <col min="21" max="21" width="13" bestFit="1" customWidth="1"/>
    <col min="23" max="23" width="12.6640625" customWidth="1"/>
    <col min="24" max="24" width="9.33203125" customWidth="1"/>
    <col min="25" max="25" width="14.1640625" bestFit="1" customWidth="1"/>
  </cols>
  <sheetData>
    <row r="1" spans="1:33" ht="17" customHeight="1" x14ac:dyDescent="0.2">
      <c r="B1" s="220"/>
      <c r="C1" s="220"/>
      <c r="D1" s="220"/>
      <c r="E1" s="220"/>
      <c r="F1" s="220"/>
      <c r="G1" s="220"/>
      <c r="H1" s="220"/>
      <c r="I1" s="220"/>
      <c r="J1" s="3"/>
      <c r="K1" s="4"/>
      <c r="L1" s="5"/>
      <c r="M1" s="6"/>
      <c r="N1" s="7"/>
    </row>
    <row r="2" spans="1:33" ht="64" customHeight="1" x14ac:dyDescent="0.2">
      <c r="B2" s="220"/>
      <c r="C2" s="220"/>
      <c r="D2" s="220"/>
      <c r="E2" s="220"/>
      <c r="F2" s="220"/>
      <c r="G2" s="220"/>
      <c r="H2" s="220"/>
      <c r="I2" s="220"/>
      <c r="J2" s="8"/>
      <c r="K2" s="4"/>
      <c r="L2" s="5"/>
    </row>
    <row r="3" spans="1:33" ht="13" customHeight="1" thickBot="1" x14ac:dyDescent="0.25">
      <c r="B3" s="221" t="s">
        <v>0</v>
      </c>
      <c r="C3" s="222"/>
      <c r="D3" s="11"/>
      <c r="E3" s="11"/>
      <c r="F3" s="12"/>
      <c r="G3" s="13"/>
      <c r="H3" s="13"/>
      <c r="I3" s="14"/>
      <c r="J3" s="15"/>
      <c r="K3" s="16"/>
      <c r="L3" s="14"/>
      <c r="M3" s="17"/>
      <c r="N3" s="10"/>
      <c r="O3" s="10"/>
      <c r="P3" s="10"/>
      <c r="Q3" s="10"/>
      <c r="R3" s="10"/>
      <c r="S3" s="10"/>
      <c r="T3" s="10"/>
      <c r="U3" s="10"/>
      <c r="V3" s="10"/>
      <c r="W3" s="10"/>
      <c r="X3" s="18"/>
      <c r="Y3" s="19"/>
    </row>
    <row r="4" spans="1:33" ht="20" customHeight="1" thickBot="1" x14ac:dyDescent="0.25">
      <c r="B4" s="223" t="s">
        <v>1</v>
      </c>
      <c r="C4" s="210" t="s">
        <v>2</v>
      </c>
      <c r="D4" s="214" t="s">
        <v>3</v>
      </c>
      <c r="E4" s="215"/>
      <c r="F4" s="212" t="s">
        <v>4</v>
      </c>
      <c r="G4" s="214" t="s">
        <v>5</v>
      </c>
      <c r="H4" s="225"/>
      <c r="I4" s="215"/>
      <c r="J4" s="212" t="s">
        <v>6</v>
      </c>
      <c r="K4" s="218" t="s">
        <v>7</v>
      </c>
      <c r="L4" s="210" t="s">
        <v>8</v>
      </c>
      <c r="M4" s="210" t="s">
        <v>9</v>
      </c>
      <c r="N4" s="210" t="s">
        <v>10</v>
      </c>
      <c r="O4" s="219" t="s">
        <v>11</v>
      </c>
      <c r="P4" s="212" t="s">
        <v>12</v>
      </c>
      <c r="Q4" s="214" t="s">
        <v>13</v>
      </c>
      <c r="R4" s="215"/>
      <c r="S4" s="212" t="s">
        <v>14</v>
      </c>
      <c r="T4" s="212" t="s">
        <v>15</v>
      </c>
      <c r="U4" s="216" t="s">
        <v>16</v>
      </c>
      <c r="V4" s="217" t="s">
        <v>17</v>
      </c>
      <c r="W4" s="210" t="s">
        <v>18</v>
      </c>
      <c r="X4" s="212" t="s">
        <v>19</v>
      </c>
      <c r="Y4" s="210" t="s">
        <v>20</v>
      </c>
      <c r="AA4" s="20"/>
    </row>
    <row r="5" spans="1:33" ht="39" customHeight="1" thickBot="1" x14ac:dyDescent="0.25">
      <c r="B5" s="224"/>
      <c r="C5" s="211"/>
      <c r="D5" s="21" t="s">
        <v>21</v>
      </c>
      <c r="E5" s="21" t="s">
        <v>22</v>
      </c>
      <c r="F5" s="211"/>
      <c r="G5" s="21" t="s">
        <v>23</v>
      </c>
      <c r="H5" s="22" t="s">
        <v>24</v>
      </c>
      <c r="I5" s="21" t="s">
        <v>25</v>
      </c>
      <c r="J5" s="211"/>
      <c r="K5" s="211"/>
      <c r="L5" s="211"/>
      <c r="M5" s="211"/>
      <c r="N5" s="211"/>
      <c r="O5" s="211"/>
      <c r="P5" s="211"/>
      <c r="Q5" s="23" t="s">
        <v>26</v>
      </c>
      <c r="R5" s="23" t="s">
        <v>27</v>
      </c>
      <c r="S5" s="211"/>
      <c r="T5" s="211"/>
      <c r="U5" s="211"/>
      <c r="V5" s="211"/>
      <c r="W5" s="211"/>
      <c r="X5" s="211"/>
      <c r="Y5" s="211"/>
      <c r="AD5" s="20"/>
    </row>
    <row r="6" spans="1:33" s="24" customFormat="1" ht="29" hidden="1" customHeight="1" x14ac:dyDescent="0.15">
      <c r="B6" s="25" t="s">
        <v>28</v>
      </c>
      <c r="C6" s="26" t="s">
        <v>29</v>
      </c>
      <c r="D6" s="27" t="s">
        <v>30</v>
      </c>
      <c r="E6" s="27"/>
      <c r="F6" s="28"/>
      <c r="G6" s="27" t="s">
        <v>31</v>
      </c>
      <c r="H6" s="27" t="s">
        <v>32</v>
      </c>
      <c r="I6" s="27" t="s">
        <v>33</v>
      </c>
      <c r="J6" s="29"/>
      <c r="K6" s="30" t="s">
        <v>34</v>
      </c>
      <c r="L6" s="25"/>
      <c r="M6" s="27" t="s">
        <v>35</v>
      </c>
      <c r="N6" s="27" t="s">
        <v>36</v>
      </c>
      <c r="O6" s="31" t="s">
        <v>37</v>
      </c>
      <c r="P6" s="29"/>
      <c r="Q6" s="32" t="s">
        <v>38</v>
      </c>
      <c r="R6" s="29" t="s">
        <v>39</v>
      </c>
      <c r="S6" s="32" t="s">
        <v>40</v>
      </c>
      <c r="T6" s="29"/>
      <c r="U6" s="33" t="s">
        <v>41</v>
      </c>
      <c r="V6" s="34"/>
      <c r="W6" s="30" t="s">
        <v>42</v>
      </c>
      <c r="X6" s="29"/>
      <c r="Y6" s="35" t="s">
        <v>43</v>
      </c>
    </row>
    <row r="7" spans="1:33" s="24" customFormat="1" ht="21" hidden="1" customHeight="1" x14ac:dyDescent="0.2">
      <c r="A7" s="24" t="s">
        <v>44</v>
      </c>
      <c r="B7" s="36" t="s">
        <v>45</v>
      </c>
      <c r="C7" s="37" t="s">
        <v>46</v>
      </c>
      <c r="D7" s="38" t="s">
        <v>47</v>
      </c>
      <c r="E7" s="38"/>
      <c r="F7" s="39"/>
      <c r="G7" s="40" t="s">
        <v>48</v>
      </c>
      <c r="H7" s="40" t="s">
        <v>49</v>
      </c>
      <c r="I7" s="38"/>
      <c r="J7" s="41"/>
      <c r="K7" s="42" t="s">
        <v>50</v>
      </c>
      <c r="L7" s="36"/>
      <c r="M7" s="43" t="s">
        <v>51</v>
      </c>
      <c r="N7" s="43" t="s">
        <v>52</v>
      </c>
      <c r="O7" s="43" t="s">
        <v>53</v>
      </c>
      <c r="P7" s="41"/>
      <c r="Q7" s="44" t="s">
        <v>54</v>
      </c>
      <c r="R7" s="41" t="s">
        <v>55</v>
      </c>
      <c r="S7" s="44" t="s">
        <v>56</v>
      </c>
      <c r="T7" s="41"/>
      <c r="U7" s="45" t="s">
        <v>57</v>
      </c>
      <c r="V7" s="46"/>
      <c r="W7" s="42" t="s">
        <v>58</v>
      </c>
      <c r="X7" s="41"/>
      <c r="Y7" s="47" t="s">
        <v>59</v>
      </c>
    </row>
    <row r="8" spans="1:33" ht="17" customHeight="1" x14ac:dyDescent="0.2">
      <c r="A8" s="1">
        <v>45170</v>
      </c>
      <c r="B8" s="48" t="s">
        <v>60</v>
      </c>
      <c r="C8" s="49">
        <v>4060730</v>
      </c>
      <c r="D8" s="50" t="s">
        <v>61</v>
      </c>
      <c r="E8" s="50" t="s">
        <v>61</v>
      </c>
      <c r="F8" s="51" t="s">
        <v>61</v>
      </c>
      <c r="G8" s="52">
        <v>2145818</v>
      </c>
      <c r="H8" s="53">
        <v>2873495</v>
      </c>
      <c r="I8" s="54">
        <f>G8+H8</f>
        <v>5019313</v>
      </c>
      <c r="J8" s="55">
        <f>I8/C8</f>
        <v>1.2360617425930807</v>
      </c>
      <c r="K8" s="56" t="s">
        <v>61</v>
      </c>
      <c r="L8" s="57" t="s">
        <v>61</v>
      </c>
      <c r="M8" s="58">
        <v>0</v>
      </c>
      <c r="N8" s="58">
        <v>0</v>
      </c>
      <c r="O8" s="54">
        <v>0</v>
      </c>
      <c r="P8" s="51" t="s">
        <v>61</v>
      </c>
      <c r="Q8" s="59" t="s">
        <v>61</v>
      </c>
      <c r="R8" s="60" t="s">
        <v>61</v>
      </c>
      <c r="S8" s="61" t="s">
        <v>61</v>
      </c>
      <c r="T8" s="62" t="s">
        <v>61</v>
      </c>
      <c r="U8" s="61" t="s">
        <v>61</v>
      </c>
      <c r="V8" s="63" t="s">
        <v>61</v>
      </c>
      <c r="W8" s="61" t="s">
        <v>61</v>
      </c>
      <c r="X8" s="63" t="s">
        <v>61</v>
      </c>
      <c r="Y8" s="64" t="s">
        <v>61</v>
      </c>
      <c r="AC8" s="20"/>
      <c r="AD8" s="20"/>
    </row>
    <row r="9" spans="1:33" ht="17" customHeight="1" x14ac:dyDescent="0.2">
      <c r="A9" s="1">
        <v>45078</v>
      </c>
      <c r="B9" s="48" t="s">
        <v>62</v>
      </c>
      <c r="C9" s="49">
        <v>4002590</v>
      </c>
      <c r="D9" s="50" t="s">
        <v>61</v>
      </c>
      <c r="E9" s="50" t="s">
        <v>61</v>
      </c>
      <c r="F9" s="51" t="s">
        <v>61</v>
      </c>
      <c r="G9" s="52">
        <v>2138881</v>
      </c>
      <c r="H9" s="53">
        <v>2868143</v>
      </c>
      <c r="I9" s="54">
        <f t="shared" ref="I9:I12" si="0">G9+H9</f>
        <v>5007024</v>
      </c>
      <c r="J9" s="55">
        <f t="shared" ref="J9:J12" si="1">I9/C9</f>
        <v>1.250946012456934</v>
      </c>
      <c r="K9" s="56" t="s">
        <v>61</v>
      </c>
      <c r="L9" s="57" t="s">
        <v>61</v>
      </c>
      <c r="M9" s="58">
        <v>0</v>
      </c>
      <c r="N9" s="58">
        <v>0</v>
      </c>
      <c r="O9" s="54">
        <v>0</v>
      </c>
      <c r="P9" s="51" t="s">
        <v>61</v>
      </c>
      <c r="Q9" s="59" t="s">
        <v>61</v>
      </c>
      <c r="R9" s="227" t="s">
        <v>61</v>
      </c>
      <c r="S9" s="61" t="s">
        <v>61</v>
      </c>
      <c r="T9" s="62" t="s">
        <v>61</v>
      </c>
      <c r="U9" s="61" t="s">
        <v>61</v>
      </c>
      <c r="V9" s="63" t="s">
        <v>61</v>
      </c>
      <c r="W9" s="61" t="s">
        <v>61</v>
      </c>
      <c r="X9" s="63" t="s">
        <v>61</v>
      </c>
      <c r="Y9" s="64" t="s">
        <v>61</v>
      </c>
      <c r="AA9" s="65"/>
    </row>
    <row r="10" spans="1:33" ht="17" customHeight="1" x14ac:dyDescent="0.2">
      <c r="A10" s="1">
        <v>44986</v>
      </c>
      <c r="B10" s="48" t="s">
        <v>63</v>
      </c>
      <c r="C10" s="49">
        <v>3944800</v>
      </c>
      <c r="D10" s="50" t="s">
        <v>61</v>
      </c>
      <c r="E10" s="50" t="s">
        <v>61</v>
      </c>
      <c r="F10" s="51" t="s">
        <v>61</v>
      </c>
      <c r="G10" s="52">
        <v>2133167</v>
      </c>
      <c r="H10" s="53">
        <v>2838967</v>
      </c>
      <c r="I10" s="54">
        <f t="shared" si="0"/>
        <v>4972134</v>
      </c>
      <c r="J10" s="55">
        <f t="shared" si="1"/>
        <v>1.2604273980936929</v>
      </c>
      <c r="K10" s="56" t="s">
        <v>61</v>
      </c>
      <c r="L10" s="57" t="s">
        <v>61</v>
      </c>
      <c r="M10" s="58">
        <v>0</v>
      </c>
      <c r="N10" s="58">
        <v>0</v>
      </c>
      <c r="O10" s="54">
        <v>0</v>
      </c>
      <c r="P10" s="51" t="s">
        <v>61</v>
      </c>
      <c r="Q10" s="59" t="s">
        <v>61</v>
      </c>
      <c r="R10" s="60" t="s">
        <v>61</v>
      </c>
      <c r="S10" s="61" t="s">
        <v>61</v>
      </c>
      <c r="T10" s="62" t="s">
        <v>61</v>
      </c>
      <c r="U10" s="61" t="s">
        <v>61</v>
      </c>
      <c r="V10" s="63" t="s">
        <v>61</v>
      </c>
      <c r="W10" s="61" t="s">
        <v>61</v>
      </c>
      <c r="X10" s="63" t="s">
        <v>61</v>
      </c>
      <c r="Y10" s="64" t="s">
        <v>61</v>
      </c>
      <c r="AC10" s="20"/>
      <c r="AD10" s="20"/>
    </row>
    <row r="11" spans="1:33" ht="17" customHeight="1" x14ac:dyDescent="0.2">
      <c r="A11" s="1">
        <v>44896</v>
      </c>
      <c r="B11" s="48" t="s">
        <v>64</v>
      </c>
      <c r="C11" s="49">
        <v>3876810</v>
      </c>
      <c r="D11" s="50" t="s">
        <v>61</v>
      </c>
      <c r="E11" s="50" t="s">
        <v>61</v>
      </c>
      <c r="F11" s="51" t="s">
        <v>61</v>
      </c>
      <c r="G11" s="52">
        <v>2130344</v>
      </c>
      <c r="H11" s="53">
        <v>2822565</v>
      </c>
      <c r="I11" s="54">
        <f t="shared" si="0"/>
        <v>4952909</v>
      </c>
      <c r="J11" s="55">
        <f t="shared" si="1"/>
        <v>1.2775733141422974</v>
      </c>
      <c r="K11" s="56" t="s">
        <v>61</v>
      </c>
      <c r="L11" s="57" t="s">
        <v>61</v>
      </c>
      <c r="M11" s="58">
        <v>0</v>
      </c>
      <c r="N11" s="58">
        <v>0</v>
      </c>
      <c r="O11" s="54">
        <v>0</v>
      </c>
      <c r="P11" s="51" t="s">
        <v>61</v>
      </c>
      <c r="Q11" s="59" t="s">
        <v>61</v>
      </c>
      <c r="R11" s="60" t="s">
        <v>61</v>
      </c>
      <c r="S11" s="61" t="s">
        <v>61</v>
      </c>
      <c r="T11" s="62" t="s">
        <v>61</v>
      </c>
      <c r="U11" s="61" t="s">
        <v>61</v>
      </c>
      <c r="V11" s="63" t="s">
        <v>61</v>
      </c>
      <c r="W11" s="61" t="s">
        <v>61</v>
      </c>
      <c r="X11" s="63" t="s">
        <v>61</v>
      </c>
      <c r="Y11" s="64" t="s">
        <v>61</v>
      </c>
      <c r="AA11" s="65"/>
    </row>
    <row r="12" spans="1:33" s="84" customFormat="1" ht="17" customHeight="1" thickBot="1" x14ac:dyDescent="0.25">
      <c r="A12" s="66">
        <v>44805</v>
      </c>
      <c r="B12" s="67" t="s">
        <v>65</v>
      </c>
      <c r="C12" s="68">
        <v>3817920</v>
      </c>
      <c r="D12" s="69" t="s">
        <v>61</v>
      </c>
      <c r="E12" s="69" t="s">
        <v>61</v>
      </c>
      <c r="F12" s="70" t="s">
        <v>61</v>
      </c>
      <c r="G12" s="71">
        <v>2121128</v>
      </c>
      <c r="H12" s="72">
        <v>2797403</v>
      </c>
      <c r="I12" s="73">
        <f t="shared" si="0"/>
        <v>4918531</v>
      </c>
      <c r="J12" s="74">
        <f t="shared" si="1"/>
        <v>1.2882750293353449</v>
      </c>
      <c r="K12" s="75" t="s">
        <v>61</v>
      </c>
      <c r="L12" s="76" t="s">
        <v>61</v>
      </c>
      <c r="M12" s="77">
        <v>0</v>
      </c>
      <c r="N12" s="77">
        <v>0</v>
      </c>
      <c r="O12" s="73">
        <v>0</v>
      </c>
      <c r="P12" s="70" t="s">
        <v>61</v>
      </c>
      <c r="Q12" s="78" t="s">
        <v>61</v>
      </c>
      <c r="R12" s="79" t="s">
        <v>61</v>
      </c>
      <c r="S12" s="80" t="s">
        <v>61</v>
      </c>
      <c r="T12" s="81" t="s">
        <v>61</v>
      </c>
      <c r="U12" s="80" t="s">
        <v>61</v>
      </c>
      <c r="V12" s="82" t="s">
        <v>61</v>
      </c>
      <c r="W12" s="80" t="s">
        <v>61</v>
      </c>
      <c r="X12" s="82" t="s">
        <v>61</v>
      </c>
      <c r="Y12" s="83" t="s">
        <v>61</v>
      </c>
      <c r="Z12"/>
      <c r="AA12"/>
      <c r="AB12"/>
      <c r="AC12"/>
      <c r="AD12"/>
      <c r="AE12"/>
      <c r="AF12"/>
      <c r="AG12"/>
    </row>
    <row r="13" spans="1:33" ht="17" customHeight="1" thickTop="1" x14ac:dyDescent="0.2">
      <c r="A13" s="1">
        <v>44896</v>
      </c>
      <c r="B13" s="85">
        <v>2023</v>
      </c>
      <c r="C13" s="49">
        <v>3876810</v>
      </c>
      <c r="D13" s="86" t="s">
        <v>61</v>
      </c>
      <c r="E13" s="87" t="s">
        <v>61</v>
      </c>
      <c r="F13" s="88" t="s">
        <v>61</v>
      </c>
      <c r="G13" s="52" t="s">
        <v>61</v>
      </c>
      <c r="H13" s="53" t="s">
        <v>61</v>
      </c>
      <c r="I13" s="54" t="s">
        <v>61</v>
      </c>
      <c r="J13" s="89" t="s">
        <v>61</v>
      </c>
      <c r="K13" s="90">
        <v>280325.61100000003</v>
      </c>
      <c r="L13" s="91">
        <f>K13/C13</f>
        <v>7.2308318179121506E-2</v>
      </c>
      <c r="M13" s="90">
        <v>1942519</v>
      </c>
      <c r="N13" s="90">
        <v>1770998</v>
      </c>
      <c r="O13" s="92">
        <v>171520.99999999997</v>
      </c>
      <c r="P13" s="93">
        <f>O13/C13</f>
        <v>4.4242818193308407E-2</v>
      </c>
      <c r="Q13" s="94">
        <v>3.1433333333333334E-2</v>
      </c>
      <c r="R13" s="95">
        <v>2.5624999999999998E-2</v>
      </c>
      <c r="S13" s="96">
        <v>131.89244821</v>
      </c>
      <c r="T13" s="62">
        <f>S13/S14-1</f>
        <v>5.9464366773932076E-2</v>
      </c>
      <c r="U13" s="97">
        <v>3773900</v>
      </c>
      <c r="V13" s="98">
        <f>U13/C13</f>
        <v>0.97345497973849637</v>
      </c>
      <c r="W13" s="99">
        <v>1973315.58</v>
      </c>
      <c r="X13" s="98">
        <f>W13/C13</f>
        <v>0.50900497574036385</v>
      </c>
      <c r="Y13" s="228" t="s">
        <v>61</v>
      </c>
    </row>
    <row r="14" spans="1:33" ht="17" customHeight="1" x14ac:dyDescent="0.2">
      <c r="A14" s="1">
        <v>44896</v>
      </c>
      <c r="B14" s="85">
        <v>2022</v>
      </c>
      <c r="C14" s="49">
        <v>3876810</v>
      </c>
      <c r="D14" s="86">
        <v>2561675</v>
      </c>
      <c r="E14" s="87"/>
      <c r="F14" s="88">
        <v>0.6607687763908987</v>
      </c>
      <c r="G14" s="52">
        <v>2130341</v>
      </c>
      <c r="H14" s="53">
        <v>2816600</v>
      </c>
      <c r="I14" s="54">
        <v>4946941</v>
      </c>
      <c r="J14" s="89">
        <v>1.2760339041634745</v>
      </c>
      <c r="K14" s="90">
        <v>170936.74899999998</v>
      </c>
      <c r="L14" s="91">
        <f>K14/C14</f>
        <v>4.4092114135074967E-2</v>
      </c>
      <c r="M14" s="90">
        <v>1974224</v>
      </c>
      <c r="N14" s="90">
        <v>1897946.9999999998</v>
      </c>
      <c r="O14" s="92">
        <v>76277</v>
      </c>
      <c r="P14" s="93">
        <v>1.9675196875781894E-2</v>
      </c>
      <c r="Q14" s="94">
        <v>1.7666666666666667E-2</v>
      </c>
      <c r="R14" s="95">
        <v>1.2791666666666668E-2</v>
      </c>
      <c r="S14" s="96">
        <v>124.48974439</v>
      </c>
      <c r="T14" s="62">
        <f>S14/S15-1</f>
        <v>6.8725743878487844E-2</v>
      </c>
      <c r="U14" s="97">
        <v>3800100</v>
      </c>
      <c r="V14" s="98">
        <f>U14/C14</f>
        <v>0.98021311335866346</v>
      </c>
      <c r="W14" s="99">
        <v>1764946.12</v>
      </c>
      <c r="X14" s="98">
        <f>W14/C14</f>
        <v>0.45525731722730806</v>
      </c>
      <c r="Y14" s="100">
        <v>84358.845000000001</v>
      </c>
    </row>
    <row r="15" spans="1:33" ht="17" customHeight="1" x14ac:dyDescent="0.2">
      <c r="A15" s="1">
        <v>44531</v>
      </c>
      <c r="B15" s="85">
        <v>2021</v>
      </c>
      <c r="C15" s="49">
        <v>3617450</v>
      </c>
      <c r="D15" s="86">
        <v>2495538</v>
      </c>
      <c r="E15" s="87" t="s">
        <v>61</v>
      </c>
      <c r="F15" s="88">
        <v>0.68986108999433304</v>
      </c>
      <c r="G15" s="52">
        <v>2042259</v>
      </c>
      <c r="H15" s="53">
        <v>2655772</v>
      </c>
      <c r="I15" s="54">
        <v>4698031</v>
      </c>
      <c r="J15" s="89">
        <v>1.298713458375375</v>
      </c>
      <c r="K15" s="90">
        <v>278688.62800000003</v>
      </c>
      <c r="L15" s="91">
        <f t="shared" ref="L15:L24" si="2">K15/C15</f>
        <v>7.7040077402590224E-2</v>
      </c>
      <c r="M15" s="90">
        <v>1710313</v>
      </c>
      <c r="N15" s="90">
        <v>1515045</v>
      </c>
      <c r="O15" s="92">
        <v>195268</v>
      </c>
      <c r="P15" s="93">
        <v>5.397946066980884E-2</v>
      </c>
      <c r="Q15" s="59">
        <v>1.5416666666666667E-2</v>
      </c>
      <c r="R15" s="60">
        <v>-1.3333333333333337E-4</v>
      </c>
      <c r="S15" s="96">
        <v>116.48427588</v>
      </c>
      <c r="T15" s="62">
        <f t="shared" ref="T15:T53" si="3">S15/S16-1</f>
        <v>3.0666666632571893E-2</v>
      </c>
      <c r="U15" s="97">
        <v>3620800</v>
      </c>
      <c r="V15" s="98">
        <f t="shared" ref="V15:V40" si="4">U15/C15</f>
        <v>1.0009260667044464</v>
      </c>
      <c r="W15" s="99">
        <v>2210189.4700000002</v>
      </c>
      <c r="X15" s="98">
        <f t="shared" ref="X15:X38" si="5">W15/C15</f>
        <v>0.61097996378664532</v>
      </c>
      <c r="Y15" s="100">
        <v>83237.123999999996</v>
      </c>
    </row>
    <row r="16" spans="1:33" ht="17" customHeight="1" x14ac:dyDescent="0.2">
      <c r="A16" s="1">
        <v>44166</v>
      </c>
      <c r="B16" s="85">
        <v>2020</v>
      </c>
      <c r="C16" s="49">
        <v>3403730</v>
      </c>
      <c r="D16" s="86">
        <v>2340849</v>
      </c>
      <c r="E16" s="87" t="s">
        <v>61</v>
      </c>
      <c r="F16" s="88">
        <v>0.6877305191657388</v>
      </c>
      <c r="G16" s="52">
        <v>1941306</v>
      </c>
      <c r="H16" s="53">
        <v>2508863</v>
      </c>
      <c r="I16" s="54">
        <v>4450169</v>
      </c>
      <c r="J16" s="89">
        <v>1.3074388979149345</v>
      </c>
      <c r="K16" s="90">
        <v>240239.03200000001</v>
      </c>
      <c r="L16" s="91">
        <f t="shared" si="2"/>
        <v>7.0581107197104351E-2</v>
      </c>
      <c r="M16" s="90">
        <v>1479839</v>
      </c>
      <c r="N16" s="90">
        <v>1282198</v>
      </c>
      <c r="O16" s="92">
        <v>197641</v>
      </c>
      <c r="P16" s="93">
        <v>5.8066004060251544E-2</v>
      </c>
      <c r="Q16" s="59">
        <v>1.6466666666666671E-2</v>
      </c>
      <c r="R16" s="60">
        <v>-1.7583333333333331E-3</v>
      </c>
      <c r="S16" s="96">
        <v>113.01837893</v>
      </c>
      <c r="T16" s="62">
        <f t="shared" si="3"/>
        <v>1.448779301103098E-3</v>
      </c>
      <c r="U16" s="97">
        <v>3428300</v>
      </c>
      <c r="V16" s="98">
        <f t="shared" si="4"/>
        <v>1.0072185514127148</v>
      </c>
      <c r="W16" s="99">
        <v>1870685.14</v>
      </c>
      <c r="X16" s="98">
        <f t="shared" si="5"/>
        <v>0.54959856980430288</v>
      </c>
      <c r="Y16" s="100">
        <v>83155.031000000003</v>
      </c>
    </row>
    <row r="17" spans="1:25" ht="17" customHeight="1" x14ac:dyDescent="0.2">
      <c r="A17" s="1">
        <v>43800</v>
      </c>
      <c r="B17" s="85">
        <v>2019</v>
      </c>
      <c r="C17" s="49">
        <v>3474110</v>
      </c>
      <c r="D17" s="86">
        <v>2069889.0000000002</v>
      </c>
      <c r="E17" s="87" t="s">
        <v>61</v>
      </c>
      <c r="F17" s="88">
        <v>0.59580410522407179</v>
      </c>
      <c r="G17" s="52">
        <v>1857518</v>
      </c>
      <c r="H17" s="53">
        <v>2385627</v>
      </c>
      <c r="I17" s="54">
        <v>4243145</v>
      </c>
      <c r="J17" s="89">
        <v>1.221361730054604</v>
      </c>
      <c r="K17" s="90">
        <v>283849.42499999999</v>
      </c>
      <c r="L17" s="91">
        <f t="shared" si="2"/>
        <v>8.1704213453229743E-2</v>
      </c>
      <c r="M17" s="90">
        <v>1637263.9999999998</v>
      </c>
      <c r="N17" s="102">
        <v>1431013.9999999998</v>
      </c>
      <c r="O17" s="92">
        <v>206250</v>
      </c>
      <c r="P17" s="93">
        <v>5.9367722956383075E-2</v>
      </c>
      <c r="Q17" s="59">
        <v>1.7783333333333332E-2</v>
      </c>
      <c r="R17" s="60">
        <v>2.0666666666666667E-3</v>
      </c>
      <c r="S17" s="96">
        <v>112.85487712</v>
      </c>
      <c r="T17" s="62">
        <f t="shared" si="3"/>
        <v>1.4456597644820546E-2</v>
      </c>
      <c r="U17" s="97">
        <v>3164500</v>
      </c>
      <c r="V17" s="98">
        <f t="shared" si="4"/>
        <v>0.91088077234169329</v>
      </c>
      <c r="W17" s="99">
        <v>1871571.15</v>
      </c>
      <c r="X17" s="98">
        <f t="shared" si="5"/>
        <v>0.53871960012780251</v>
      </c>
      <c r="Y17" s="100">
        <v>83166.710999999996</v>
      </c>
    </row>
    <row r="18" spans="1:25" ht="17" customHeight="1" x14ac:dyDescent="0.2">
      <c r="A18" s="1">
        <v>43435</v>
      </c>
      <c r="B18" s="85">
        <v>2018</v>
      </c>
      <c r="C18" s="49">
        <v>3365450</v>
      </c>
      <c r="D18" s="86">
        <v>2083675.0000000002</v>
      </c>
      <c r="E18" s="87" t="s">
        <v>61</v>
      </c>
      <c r="F18" s="88">
        <v>0.61913711390750126</v>
      </c>
      <c r="G18" s="52">
        <v>1771763</v>
      </c>
      <c r="H18" s="53">
        <v>2271985</v>
      </c>
      <c r="I18" s="54">
        <v>4043748</v>
      </c>
      <c r="J18" s="89">
        <v>1.2015474899344813</v>
      </c>
      <c r="K18" s="90">
        <v>267608.62099999998</v>
      </c>
      <c r="L18" s="91">
        <f t="shared" si="2"/>
        <v>7.9516445349061785E-2</v>
      </c>
      <c r="M18" s="90">
        <v>1592156</v>
      </c>
      <c r="N18" s="102">
        <v>1386936</v>
      </c>
      <c r="O18" s="92">
        <v>205220</v>
      </c>
      <c r="P18" s="93">
        <v>6.0978472418250163E-2</v>
      </c>
      <c r="Q18" s="59">
        <v>1.9091666666666667E-2</v>
      </c>
      <c r="R18" s="60">
        <v>9.4583333333333342E-3</v>
      </c>
      <c r="S18" s="96">
        <v>111.24662936</v>
      </c>
      <c r="T18" s="62">
        <f t="shared" si="3"/>
        <v>1.7321688028129723E-2</v>
      </c>
      <c r="U18" s="97">
        <v>3025200</v>
      </c>
      <c r="V18" s="98">
        <f t="shared" si="4"/>
        <v>0.89889910710306198</v>
      </c>
      <c r="W18" s="99">
        <v>1533494.47</v>
      </c>
      <c r="X18" s="98">
        <f t="shared" si="5"/>
        <v>0.45565807544310566</v>
      </c>
      <c r="Y18" s="100">
        <v>83019.213000000003</v>
      </c>
    </row>
    <row r="19" spans="1:25" ht="17" customHeight="1" x14ac:dyDescent="0.2">
      <c r="A19" s="1">
        <v>43070</v>
      </c>
      <c r="B19" s="85">
        <v>2017</v>
      </c>
      <c r="C19" s="49">
        <v>3267160.0000000005</v>
      </c>
      <c r="D19" s="86">
        <v>2130325</v>
      </c>
      <c r="E19" s="87" t="s">
        <v>61</v>
      </c>
      <c r="F19" s="88">
        <v>0.65204183449846342</v>
      </c>
      <c r="G19" s="52">
        <v>1728853</v>
      </c>
      <c r="H19" s="53">
        <v>2120175</v>
      </c>
      <c r="I19" s="54">
        <v>3849028</v>
      </c>
      <c r="J19" s="89">
        <v>1.1780959610181319</v>
      </c>
      <c r="K19" s="90">
        <v>255963.58900000004</v>
      </c>
      <c r="L19" s="91">
        <f t="shared" si="2"/>
        <v>7.834436911568457E-2</v>
      </c>
      <c r="M19" s="90">
        <v>1540892</v>
      </c>
      <c r="N19" s="102">
        <v>1309287</v>
      </c>
      <c r="O19" s="92">
        <v>231604.99999999997</v>
      </c>
      <c r="P19" s="93">
        <v>7.0888784142802905E-2</v>
      </c>
      <c r="Q19" s="59">
        <v>2.0274999999999994E-2</v>
      </c>
      <c r="R19" s="60">
        <v>9.7333333333333352E-3</v>
      </c>
      <c r="S19" s="96">
        <v>109.35246016000001</v>
      </c>
      <c r="T19" s="62">
        <f t="shared" si="3"/>
        <v>1.5094948463088453E-2</v>
      </c>
      <c r="U19" s="97">
        <v>2885700</v>
      </c>
      <c r="V19" s="98">
        <f t="shared" si="4"/>
        <v>0.88324416312638487</v>
      </c>
      <c r="W19" s="99">
        <v>1888277.18</v>
      </c>
      <c r="X19" s="98">
        <f t="shared" si="5"/>
        <v>0.57795675142937586</v>
      </c>
      <c r="Y19" s="100">
        <v>82792.350999999995</v>
      </c>
    </row>
    <row r="20" spans="1:25" ht="17" customHeight="1" x14ac:dyDescent="0.2">
      <c r="A20" s="1">
        <v>42705</v>
      </c>
      <c r="B20" s="103">
        <v>2016</v>
      </c>
      <c r="C20" s="104">
        <v>3134740.0000000005</v>
      </c>
      <c r="D20" s="105">
        <v>2161570</v>
      </c>
      <c r="E20" s="106" t="s">
        <v>61</v>
      </c>
      <c r="F20" s="88">
        <v>0.68955320058441838</v>
      </c>
      <c r="G20" s="52">
        <v>1671254</v>
      </c>
      <c r="H20" s="53">
        <v>2010950</v>
      </c>
      <c r="I20" s="54">
        <v>3682204</v>
      </c>
      <c r="J20" s="55">
        <v>1.1746441491160349</v>
      </c>
      <c r="K20" s="90">
        <v>270200.16899999999</v>
      </c>
      <c r="L20" s="91">
        <f t="shared" si="2"/>
        <v>8.6195400256480592E-2</v>
      </c>
      <c r="M20" s="90">
        <v>1444277</v>
      </c>
      <c r="N20" s="102">
        <v>1213031</v>
      </c>
      <c r="O20" s="92">
        <v>231246</v>
      </c>
      <c r="P20" s="107">
        <v>7.376879741222557E-2</v>
      </c>
      <c r="Q20" s="59">
        <v>2.2541666666666668E-2</v>
      </c>
      <c r="R20" s="60">
        <v>6.4833333333333331E-3</v>
      </c>
      <c r="S20" s="108">
        <v>107.72633666</v>
      </c>
      <c r="T20" s="62">
        <f t="shared" si="3"/>
        <v>4.9174700902441248E-3</v>
      </c>
      <c r="U20" s="109">
        <v>2759600</v>
      </c>
      <c r="V20" s="98">
        <f t="shared" si="4"/>
        <v>0.88032819308778387</v>
      </c>
      <c r="W20" s="99">
        <v>1630412.75</v>
      </c>
      <c r="X20" s="98">
        <f t="shared" si="5"/>
        <v>0.52011099804130478</v>
      </c>
      <c r="Y20" s="110">
        <v>82521.653000000006</v>
      </c>
    </row>
    <row r="21" spans="1:25" ht="17" customHeight="1" x14ac:dyDescent="0.2">
      <c r="A21" s="1">
        <v>42339</v>
      </c>
      <c r="B21" s="103">
        <v>2015</v>
      </c>
      <c r="C21" s="111">
        <v>3026180.0000000005</v>
      </c>
      <c r="D21" s="105">
        <v>2177231</v>
      </c>
      <c r="E21" s="106" t="s">
        <v>61</v>
      </c>
      <c r="F21" s="88">
        <v>0.71946513426167635</v>
      </c>
      <c r="G21" s="52">
        <v>1622955</v>
      </c>
      <c r="H21" s="53">
        <v>1938971</v>
      </c>
      <c r="I21" s="54">
        <v>3561926</v>
      </c>
      <c r="J21" s="89">
        <v>1.1770370566192359</v>
      </c>
      <c r="K21" s="112">
        <v>259781.24999999997</v>
      </c>
      <c r="L21" s="91">
        <f t="shared" si="2"/>
        <v>8.5844612680012408E-2</v>
      </c>
      <c r="M21" s="112">
        <v>1419906</v>
      </c>
      <c r="N21" s="113">
        <v>1190060</v>
      </c>
      <c r="O21" s="114">
        <v>229846</v>
      </c>
      <c r="P21" s="115">
        <v>7.5952521000072687E-2</v>
      </c>
      <c r="Q21" s="59">
        <v>2.513333333333333E-2</v>
      </c>
      <c r="R21" s="60">
        <v>1.0716666666666668E-2</v>
      </c>
      <c r="S21" s="96">
        <v>107.19918785999999</v>
      </c>
      <c r="T21" s="62">
        <f t="shared" si="3"/>
        <v>5.1442613494583345E-3</v>
      </c>
      <c r="U21" s="116">
        <v>2608600</v>
      </c>
      <c r="V21" s="98">
        <f t="shared" si="4"/>
        <v>0.86201085196518368</v>
      </c>
      <c r="W21" s="99">
        <v>1570300.61</v>
      </c>
      <c r="X21" s="98">
        <f t="shared" si="5"/>
        <v>0.51890522374743075</v>
      </c>
      <c r="Y21" s="100">
        <v>82175.683999999994</v>
      </c>
    </row>
    <row r="22" spans="1:25" ht="17" customHeight="1" x14ac:dyDescent="0.2">
      <c r="A22" s="1">
        <v>41974</v>
      </c>
      <c r="B22" s="103">
        <v>2014</v>
      </c>
      <c r="C22" s="104">
        <v>2927430</v>
      </c>
      <c r="D22" s="105">
        <v>2203743</v>
      </c>
      <c r="E22" s="106" t="s">
        <v>61</v>
      </c>
      <c r="F22" s="88">
        <v>0.75279101464424425</v>
      </c>
      <c r="G22" s="117">
        <v>1587016</v>
      </c>
      <c r="H22" s="118">
        <v>1878816</v>
      </c>
      <c r="I22" s="54">
        <v>3465832</v>
      </c>
      <c r="J22" s="119">
        <v>1.18391626785269</v>
      </c>
      <c r="K22" s="112">
        <v>211476.67500000002</v>
      </c>
      <c r="L22" s="91">
        <f t="shared" si="2"/>
        <v>7.223970342587184E-2</v>
      </c>
      <c r="M22" s="112">
        <v>1335472</v>
      </c>
      <c r="N22" s="113">
        <v>1141722</v>
      </c>
      <c r="O22" s="114">
        <v>193750</v>
      </c>
      <c r="P22" s="115">
        <v>6.6184332332455437E-2</v>
      </c>
      <c r="Q22" s="59">
        <v>2.8733333333333336E-2</v>
      </c>
      <c r="R22" s="60">
        <v>2.0058333333333334E-2</v>
      </c>
      <c r="S22" s="120">
        <v>106.65054956</v>
      </c>
      <c r="T22" s="62">
        <f t="shared" si="3"/>
        <v>9.0679400937403454E-3</v>
      </c>
      <c r="U22" s="121">
        <v>2401000</v>
      </c>
      <c r="V22" s="98">
        <f t="shared" si="4"/>
        <v>0.82017332609148641</v>
      </c>
      <c r="W22" s="121">
        <v>1436729</v>
      </c>
      <c r="X22" s="98">
        <f t="shared" si="5"/>
        <v>0.49078167539445861</v>
      </c>
      <c r="Y22" s="122">
        <v>81197.536999999997</v>
      </c>
    </row>
    <row r="23" spans="1:25" ht="17" customHeight="1" x14ac:dyDescent="0.2">
      <c r="A23" s="1">
        <v>41609</v>
      </c>
      <c r="B23" s="103">
        <v>2013</v>
      </c>
      <c r="C23" s="111">
        <v>2811350</v>
      </c>
      <c r="D23" s="105">
        <v>2201918</v>
      </c>
      <c r="E23" s="106" t="s">
        <v>61</v>
      </c>
      <c r="F23" s="88">
        <v>0.78322442954452487</v>
      </c>
      <c r="G23" s="117">
        <v>1564554</v>
      </c>
      <c r="H23" s="118">
        <v>1936585</v>
      </c>
      <c r="I23" s="54">
        <v>3501139</v>
      </c>
      <c r="J23" s="119">
        <v>1.2453586355309727</v>
      </c>
      <c r="K23" s="112">
        <v>184351.89500000002</v>
      </c>
      <c r="L23" s="91">
        <f t="shared" si="2"/>
        <v>6.5574152986999132E-2</v>
      </c>
      <c r="M23" s="112">
        <v>1276878</v>
      </c>
      <c r="N23" s="113">
        <v>1114987</v>
      </c>
      <c r="O23" s="114">
        <v>161891</v>
      </c>
      <c r="P23" s="115">
        <v>5.758479022533658E-2</v>
      </c>
      <c r="Q23" s="59">
        <v>3.1625E-2</v>
      </c>
      <c r="R23" s="60">
        <v>2.3733333333333335E-2</v>
      </c>
      <c r="S23" s="120">
        <v>105.69213956999999</v>
      </c>
      <c r="T23" s="62">
        <f t="shared" si="3"/>
        <v>1.5047232983235403E-2</v>
      </c>
      <c r="U23" s="121">
        <v>2286700</v>
      </c>
      <c r="V23" s="98">
        <f t="shared" si="4"/>
        <v>0.8133814715350276</v>
      </c>
      <c r="W23" s="121">
        <v>1405032</v>
      </c>
      <c r="X23" s="98">
        <f t="shared" si="5"/>
        <v>0.49977128425845235</v>
      </c>
      <c r="Y23" s="122">
        <v>80767.463000000003</v>
      </c>
    </row>
    <row r="24" spans="1:25" ht="17" customHeight="1" x14ac:dyDescent="0.2">
      <c r="A24" s="1">
        <v>41244</v>
      </c>
      <c r="B24" s="103">
        <v>2012</v>
      </c>
      <c r="C24" s="111">
        <v>2745310</v>
      </c>
      <c r="D24" s="105">
        <v>2216705</v>
      </c>
      <c r="E24" s="106" t="s">
        <v>61</v>
      </c>
      <c r="F24" s="88">
        <v>0.80745161748582128</v>
      </c>
      <c r="G24" s="117">
        <v>1553225</v>
      </c>
      <c r="H24" s="118">
        <v>1846570</v>
      </c>
      <c r="I24" s="54">
        <v>3399795</v>
      </c>
      <c r="J24" s="119">
        <v>1.2384011277414937</v>
      </c>
      <c r="K24" s="112">
        <v>195712.20799999998</v>
      </c>
      <c r="L24" s="91">
        <f t="shared" si="2"/>
        <v>7.1289656905777488E-2</v>
      </c>
      <c r="M24" s="112">
        <v>1271273.9999999998</v>
      </c>
      <c r="N24" s="113">
        <v>1103805</v>
      </c>
      <c r="O24" s="114">
        <v>167469</v>
      </c>
      <c r="P24" s="115">
        <v>6.1001854071124934E-2</v>
      </c>
      <c r="Q24" s="59">
        <v>3.5450000000000002E-2</v>
      </c>
      <c r="R24" s="60">
        <v>2.2516666666666664E-2</v>
      </c>
      <c r="S24" s="120">
        <v>104.1253413</v>
      </c>
      <c r="T24" s="62">
        <f t="shared" si="3"/>
        <v>2.0084888449942495E-2</v>
      </c>
      <c r="U24" s="121">
        <v>2221500</v>
      </c>
      <c r="V24" s="98">
        <f t="shared" si="4"/>
        <v>0.80919823262218105</v>
      </c>
      <c r="W24" s="121">
        <v>1127369</v>
      </c>
      <c r="X24" s="98">
        <f t="shared" si="5"/>
        <v>0.41065271317264718</v>
      </c>
      <c r="Y24" s="123">
        <v>80523.745999999999</v>
      </c>
    </row>
    <row r="25" spans="1:25" ht="17" customHeight="1" x14ac:dyDescent="0.2">
      <c r="A25" s="1">
        <v>40878</v>
      </c>
      <c r="B25" s="103">
        <v>2011</v>
      </c>
      <c r="C25" s="111">
        <v>2693560</v>
      </c>
      <c r="D25" s="105">
        <v>2139149</v>
      </c>
      <c r="E25" s="106" t="s">
        <v>61</v>
      </c>
      <c r="F25" s="88">
        <v>0.79417165387071387</v>
      </c>
      <c r="G25" s="117">
        <v>1538621</v>
      </c>
      <c r="H25" s="118">
        <v>1812065</v>
      </c>
      <c r="I25" s="54">
        <v>3350686</v>
      </c>
      <c r="J25" s="119">
        <v>1.2439618942960247</v>
      </c>
      <c r="K25" s="112">
        <v>167340.31700000001</v>
      </c>
      <c r="L25" s="91">
        <v>6.2126077384576546E-2</v>
      </c>
      <c r="M25" s="112">
        <v>1213641</v>
      </c>
      <c r="N25" s="113">
        <v>1081436.9999999998</v>
      </c>
      <c r="O25" s="114">
        <v>132204</v>
      </c>
      <c r="P25" s="115">
        <v>4.9081512941980134E-2</v>
      </c>
      <c r="Q25" s="59">
        <v>3.8349999999999995E-2</v>
      </c>
      <c r="R25" s="60">
        <v>3.2824999999999993E-2</v>
      </c>
      <c r="S25" s="120">
        <v>102.07517283999999</v>
      </c>
      <c r="T25" s="62">
        <f t="shared" si="3"/>
        <v>2.0751728399999836E-2</v>
      </c>
      <c r="U25" s="121">
        <v>2063300.0000000002</v>
      </c>
      <c r="V25" s="98">
        <f t="shared" si="4"/>
        <v>0.76601226629442087</v>
      </c>
      <c r="W25" s="121">
        <v>912420</v>
      </c>
      <c r="X25" s="98">
        <f t="shared" si="5"/>
        <v>0.3387412940495107</v>
      </c>
      <c r="Y25" s="122">
        <v>80327.899999999994</v>
      </c>
    </row>
    <row r="26" spans="1:25" ht="17" customHeight="1" x14ac:dyDescent="0.2">
      <c r="A26" s="1">
        <v>40513</v>
      </c>
      <c r="B26" s="103">
        <v>2010</v>
      </c>
      <c r="C26" s="111">
        <v>2564400</v>
      </c>
      <c r="D26" s="105">
        <v>2102672</v>
      </c>
      <c r="E26" s="105">
        <v>2029788.2806800001</v>
      </c>
      <c r="F26" s="88">
        <v>0.81994696615192642</v>
      </c>
      <c r="G26" s="117">
        <v>1523067</v>
      </c>
      <c r="H26" s="118">
        <v>1793654</v>
      </c>
      <c r="I26" s="54">
        <v>3316721</v>
      </c>
      <c r="J26" s="119">
        <v>1.2933711589455623</v>
      </c>
      <c r="K26" s="112">
        <v>147298.45499999999</v>
      </c>
      <c r="L26" s="91">
        <v>5.7439734440804864E-2</v>
      </c>
      <c r="M26" s="112">
        <v>1091549</v>
      </c>
      <c r="N26" s="124">
        <v>956602</v>
      </c>
      <c r="O26" s="114">
        <v>134947</v>
      </c>
      <c r="P26" s="115">
        <v>5.2623225705818122E-2</v>
      </c>
      <c r="Q26" s="59">
        <v>4.1100000000000005E-2</v>
      </c>
      <c r="R26" s="60">
        <v>3.4316666666666669E-2</v>
      </c>
      <c r="S26" s="120">
        <v>100</v>
      </c>
      <c r="T26" s="62">
        <f t="shared" si="3"/>
        <v>1.1038103737341931E-2</v>
      </c>
      <c r="U26" s="121">
        <v>1931000</v>
      </c>
      <c r="V26" s="98">
        <f t="shared" si="4"/>
        <v>0.75300265169240366</v>
      </c>
      <c r="W26" s="121">
        <v>1065713</v>
      </c>
      <c r="X26" s="98">
        <f t="shared" si="5"/>
        <v>0.41557986273592262</v>
      </c>
      <c r="Y26" s="122">
        <v>81751.601999999999</v>
      </c>
    </row>
    <row r="27" spans="1:25" ht="17" customHeight="1" x14ac:dyDescent="0.2">
      <c r="A27" s="1">
        <v>40148</v>
      </c>
      <c r="B27" s="103">
        <v>2009</v>
      </c>
      <c r="C27" s="111">
        <v>2445730</v>
      </c>
      <c r="D27" s="105">
        <v>1789213</v>
      </c>
      <c r="E27" s="105">
        <v>1798417.6062799999</v>
      </c>
      <c r="F27" s="88">
        <v>0.73156603549860366</v>
      </c>
      <c r="G27" s="117">
        <v>1518000</v>
      </c>
      <c r="H27" s="118">
        <v>1757160</v>
      </c>
      <c r="I27" s="54">
        <v>3275160</v>
      </c>
      <c r="J27" s="119">
        <v>1.339133919116174</v>
      </c>
      <c r="K27" s="112">
        <v>142744.39400000003</v>
      </c>
      <c r="L27" s="91">
        <v>5.8364739362071871E-2</v>
      </c>
      <c r="M27" s="112">
        <v>932309.99999999988</v>
      </c>
      <c r="N27" s="124">
        <v>809751.99999999988</v>
      </c>
      <c r="O27" s="114">
        <v>122558</v>
      </c>
      <c r="P27" s="115">
        <v>5.0111009800754787E-2</v>
      </c>
      <c r="Q27" s="59">
        <v>4.4950000000000004E-2</v>
      </c>
      <c r="R27" s="60">
        <v>4.1308333333333322E-2</v>
      </c>
      <c r="S27" s="120">
        <v>98.908240579999998</v>
      </c>
      <c r="T27" s="62">
        <f t="shared" si="3"/>
        <v>3.1273901052724096E-3</v>
      </c>
      <c r="U27" s="121">
        <v>1849600</v>
      </c>
      <c r="V27" s="98">
        <f t="shared" si="4"/>
        <v>0.75625682311620657</v>
      </c>
      <c r="W27" s="121">
        <v>900772</v>
      </c>
      <c r="X27" s="98">
        <f t="shared" si="5"/>
        <v>0.36830394197233546</v>
      </c>
      <c r="Y27" s="122">
        <v>81802.256999999998</v>
      </c>
    </row>
    <row r="28" spans="1:25" ht="17" customHeight="1" x14ac:dyDescent="0.2">
      <c r="A28" s="1">
        <v>39783</v>
      </c>
      <c r="B28" s="103">
        <v>2008</v>
      </c>
      <c r="C28" s="111">
        <v>2546490.0000000005</v>
      </c>
      <c r="D28" s="105">
        <v>1672576</v>
      </c>
      <c r="E28" s="105">
        <v>1687200.9254600001</v>
      </c>
      <c r="F28" s="88">
        <v>0.65681624510600856</v>
      </c>
      <c r="G28" s="117">
        <v>1521387</v>
      </c>
      <c r="H28" s="118">
        <v>1783127</v>
      </c>
      <c r="I28" s="54">
        <v>3304514</v>
      </c>
      <c r="J28" s="119">
        <v>1.2976740533047448</v>
      </c>
      <c r="K28" s="112">
        <v>144954.03</v>
      </c>
      <c r="L28" s="91">
        <v>5.6923070579503542E-2</v>
      </c>
      <c r="M28" s="112">
        <v>1115342</v>
      </c>
      <c r="N28" s="124">
        <v>960679</v>
      </c>
      <c r="O28" s="114">
        <v>154663</v>
      </c>
      <c r="P28" s="115">
        <v>6.0735757847075765E-2</v>
      </c>
      <c r="Q28" s="59">
        <v>4.7441666666666674E-2</v>
      </c>
      <c r="R28" s="60">
        <v>4.5175E-2</v>
      </c>
      <c r="S28" s="120">
        <v>98.599880290000002</v>
      </c>
      <c r="T28" s="62">
        <f t="shared" si="3"/>
        <v>2.6283798129874247E-2</v>
      </c>
      <c r="U28" s="121">
        <v>1859900</v>
      </c>
      <c r="V28" s="98">
        <f t="shared" si="4"/>
        <v>0.73037789270721643</v>
      </c>
      <c r="W28" s="121">
        <v>797063</v>
      </c>
      <c r="X28" s="98">
        <f t="shared" si="5"/>
        <v>0.31300456707075225</v>
      </c>
      <c r="Y28" s="122">
        <v>82002.356</v>
      </c>
    </row>
    <row r="29" spans="1:25" ht="17" customHeight="1" x14ac:dyDescent="0.2">
      <c r="A29" s="1">
        <v>39417</v>
      </c>
      <c r="B29" s="103">
        <v>2007</v>
      </c>
      <c r="C29" s="111">
        <v>2499549.9999999995</v>
      </c>
      <c r="D29" s="105">
        <v>1603669</v>
      </c>
      <c r="E29" s="105">
        <v>1632091.09277</v>
      </c>
      <c r="F29" s="88">
        <v>0.64158308495529204</v>
      </c>
      <c r="G29" s="117">
        <v>1536543</v>
      </c>
      <c r="H29" s="118">
        <v>1700758</v>
      </c>
      <c r="I29" s="54">
        <v>3237301</v>
      </c>
      <c r="J29" s="119">
        <v>1.2951535276349746</v>
      </c>
      <c r="K29" s="112">
        <v>171493.196</v>
      </c>
      <c r="L29" s="91">
        <v>6.8609628133063968E-2</v>
      </c>
      <c r="M29" s="112">
        <v>1082874</v>
      </c>
      <c r="N29" s="124">
        <v>913626.99999999988</v>
      </c>
      <c r="O29" s="114">
        <v>169247</v>
      </c>
      <c r="P29" s="115">
        <v>6.7710987977836021E-2</v>
      </c>
      <c r="Q29" s="59">
        <v>4.4808333333333339E-2</v>
      </c>
      <c r="R29" s="60">
        <v>4.4500000000000005E-2</v>
      </c>
      <c r="S29" s="120">
        <v>96.074672980000003</v>
      </c>
      <c r="T29" s="62">
        <f t="shared" si="3"/>
        <v>2.2983440098956809E-2</v>
      </c>
      <c r="U29" s="121">
        <v>1716900</v>
      </c>
      <c r="V29" s="98">
        <f t="shared" si="4"/>
        <v>0.68688363905503003</v>
      </c>
      <c r="W29" s="121">
        <v>1439955</v>
      </c>
      <c r="X29" s="98">
        <f t="shared" si="5"/>
        <v>0.57608569542517662</v>
      </c>
      <c r="Y29" s="122">
        <v>82217.837</v>
      </c>
    </row>
    <row r="30" spans="1:25" ht="17" customHeight="1" x14ac:dyDescent="0.2">
      <c r="A30" s="1">
        <v>39052</v>
      </c>
      <c r="B30" s="103">
        <v>2006</v>
      </c>
      <c r="C30" s="111">
        <v>2385080</v>
      </c>
      <c r="D30" s="105">
        <v>1595311</v>
      </c>
      <c r="E30" s="105">
        <v>1615677.2017999999</v>
      </c>
      <c r="F30" s="88">
        <v>0.6688710651215054</v>
      </c>
      <c r="G30" s="117">
        <v>1556740</v>
      </c>
      <c r="H30" s="118">
        <v>1655293</v>
      </c>
      <c r="I30" s="54">
        <v>3212033</v>
      </c>
      <c r="J30" s="119">
        <v>1.3467191876163482</v>
      </c>
      <c r="K30" s="112">
        <v>137673.93099999998</v>
      </c>
      <c r="L30" s="91">
        <v>5.7722982457611476E-2</v>
      </c>
      <c r="M30" s="112">
        <v>988208</v>
      </c>
      <c r="N30" s="124">
        <v>859030</v>
      </c>
      <c r="O30" s="114">
        <v>129178</v>
      </c>
      <c r="P30" s="115">
        <v>5.4160866721451692E-2</v>
      </c>
      <c r="Q30" s="59">
        <v>4.3250000000000004E-2</v>
      </c>
      <c r="R30" s="60">
        <v>4.0091666666666664E-2</v>
      </c>
      <c r="S30" s="120">
        <v>93.916156619999995</v>
      </c>
      <c r="T30" s="62">
        <f t="shared" si="3"/>
        <v>1.577426424434325E-2</v>
      </c>
      <c r="U30" s="121">
        <v>1553200</v>
      </c>
      <c r="V30" s="98">
        <f t="shared" si="4"/>
        <v>0.65121505358310827</v>
      </c>
      <c r="W30" s="121">
        <v>1241963</v>
      </c>
      <c r="X30" s="98">
        <f t="shared" si="5"/>
        <v>0.52072173679708855</v>
      </c>
      <c r="Y30" s="122">
        <v>82314.906000000003</v>
      </c>
    </row>
    <row r="31" spans="1:25" ht="17" customHeight="1" x14ac:dyDescent="0.2">
      <c r="A31" s="1">
        <v>38687</v>
      </c>
      <c r="B31" s="103">
        <v>2005</v>
      </c>
      <c r="C31" s="111">
        <v>2288310</v>
      </c>
      <c r="D31" s="105">
        <v>1545669</v>
      </c>
      <c r="E31" s="105">
        <v>1561821.36054</v>
      </c>
      <c r="F31" s="88">
        <v>0.67546311470036835</v>
      </c>
      <c r="G31" s="117">
        <v>1554780</v>
      </c>
      <c r="H31" s="118">
        <v>1562388</v>
      </c>
      <c r="I31" s="54">
        <v>3117168</v>
      </c>
      <c r="J31" s="119">
        <v>1.3622140356857244</v>
      </c>
      <c r="K31" s="112">
        <v>106941.92799999999</v>
      </c>
      <c r="L31" s="91">
        <v>4.6734021177200637E-2</v>
      </c>
      <c r="M31" s="112">
        <v>870921</v>
      </c>
      <c r="N31" s="124">
        <v>751919</v>
      </c>
      <c r="O31" s="114">
        <v>119002</v>
      </c>
      <c r="P31" s="115">
        <v>5.2004317596829101E-2</v>
      </c>
      <c r="Q31" s="59">
        <v>4.4841666666666662E-2</v>
      </c>
      <c r="R31" s="60">
        <v>3.8233333333333328E-2</v>
      </c>
      <c r="S31" s="120">
        <v>92.457704359999994</v>
      </c>
      <c r="T31" s="62">
        <f t="shared" si="3"/>
        <v>1.5469111484138987E-2</v>
      </c>
      <c r="U31" s="121">
        <v>1476900</v>
      </c>
      <c r="V31" s="98">
        <f t="shared" si="4"/>
        <v>0.64541080535416973</v>
      </c>
      <c r="W31" s="121">
        <v>1035254</v>
      </c>
      <c r="X31" s="98">
        <f t="shared" si="5"/>
        <v>0.45240985705608067</v>
      </c>
      <c r="Y31" s="122">
        <v>82437.994999999995</v>
      </c>
    </row>
    <row r="32" spans="1:25" ht="17" customHeight="1" x14ac:dyDescent="0.2">
      <c r="A32" s="1">
        <v>38322</v>
      </c>
      <c r="B32" s="103">
        <v>2004</v>
      </c>
      <c r="C32" s="111">
        <v>2262520</v>
      </c>
      <c r="D32" s="105">
        <v>1475183</v>
      </c>
      <c r="E32" s="105">
        <v>1490902.1038800001</v>
      </c>
      <c r="F32" s="88">
        <v>0.65200882202146282</v>
      </c>
      <c r="G32" s="117">
        <v>1557716</v>
      </c>
      <c r="H32" s="118">
        <v>1551900</v>
      </c>
      <c r="I32" s="54">
        <v>3109616</v>
      </c>
      <c r="J32" s="119">
        <v>1.374403762176688</v>
      </c>
      <c r="K32" s="112">
        <v>102270.25199999999</v>
      </c>
      <c r="L32" s="91">
        <v>4.5201921750967947E-2</v>
      </c>
      <c r="M32" s="112">
        <v>808022</v>
      </c>
      <c r="N32" s="124">
        <v>690359</v>
      </c>
      <c r="O32" s="114">
        <v>117663</v>
      </c>
      <c r="P32" s="115">
        <v>5.2005286141116984E-2</v>
      </c>
      <c r="Q32" s="59">
        <v>4.7966666666666671E-2</v>
      </c>
      <c r="R32" s="60">
        <v>4.7083333333333331E-2</v>
      </c>
      <c r="S32" s="120">
        <v>91.049253309999997</v>
      </c>
      <c r="T32" s="62">
        <f t="shared" si="3"/>
        <v>1.6657369737981709E-2</v>
      </c>
      <c r="U32" s="121">
        <v>1410500</v>
      </c>
      <c r="V32" s="98">
        <f t="shared" si="4"/>
        <v>0.62341990347046661</v>
      </c>
      <c r="W32" s="121">
        <v>878806</v>
      </c>
      <c r="X32" s="98">
        <f t="shared" si="5"/>
        <v>0.38841910789738876</v>
      </c>
      <c r="Y32" s="122">
        <v>82500.849000000002</v>
      </c>
    </row>
    <row r="33" spans="1:25" ht="17" customHeight="1" x14ac:dyDescent="0.2">
      <c r="A33" s="1">
        <v>37956</v>
      </c>
      <c r="B33" s="103">
        <v>2003</v>
      </c>
      <c r="C33" s="111">
        <v>2211569.9999999995</v>
      </c>
      <c r="D33" s="105">
        <v>1405195</v>
      </c>
      <c r="E33" s="105">
        <v>1417590.6381999999</v>
      </c>
      <c r="F33" s="88">
        <v>0.63538346061847484</v>
      </c>
      <c r="G33" s="117">
        <v>1554171</v>
      </c>
      <c r="H33" s="118">
        <v>1642845</v>
      </c>
      <c r="I33" s="54">
        <v>3197016</v>
      </c>
      <c r="J33" s="119">
        <v>1.4455866194603837</v>
      </c>
      <c r="K33" s="112">
        <v>31267.527999999998</v>
      </c>
      <c r="L33" s="91">
        <v>1.4138158864517065E-2</v>
      </c>
      <c r="M33" s="112">
        <v>725654</v>
      </c>
      <c r="N33" s="124">
        <v>642187</v>
      </c>
      <c r="O33" s="114">
        <v>83467</v>
      </c>
      <c r="P33" s="115">
        <v>3.7741061779640712E-2</v>
      </c>
      <c r="Q33" s="59">
        <v>5.2374999999999998E-2</v>
      </c>
      <c r="R33" s="60">
        <v>4.8174999999999996E-2</v>
      </c>
      <c r="S33" s="120">
        <v>89.557461559999993</v>
      </c>
      <c r="T33" s="62">
        <f t="shared" si="3"/>
        <v>1.0342221886816105E-2</v>
      </c>
      <c r="U33" s="121">
        <v>1382900</v>
      </c>
      <c r="V33" s="98">
        <f t="shared" si="4"/>
        <v>0.62530238699204654</v>
      </c>
      <c r="W33" s="121">
        <v>855452</v>
      </c>
      <c r="X33" s="98">
        <f t="shared" si="5"/>
        <v>0.38680756204868044</v>
      </c>
      <c r="Y33" s="122">
        <v>82531.671000000002</v>
      </c>
    </row>
    <row r="34" spans="1:25" ht="17" customHeight="1" x14ac:dyDescent="0.2">
      <c r="A34" s="1">
        <v>37591</v>
      </c>
      <c r="B34" s="103">
        <v>2002</v>
      </c>
      <c r="C34" s="111">
        <v>2198120</v>
      </c>
      <c r="D34" s="105">
        <v>1317680</v>
      </c>
      <c r="E34" s="105">
        <v>1333413.85616</v>
      </c>
      <c r="F34" s="88">
        <v>0.59945771841391737</v>
      </c>
      <c r="G34" s="117">
        <v>1538370</v>
      </c>
      <c r="H34" s="118">
        <v>1634208</v>
      </c>
      <c r="I34" s="54">
        <v>3172578</v>
      </c>
      <c r="J34" s="119">
        <v>1.4433142867541353</v>
      </c>
      <c r="K34" s="112">
        <v>41556.674999999996</v>
      </c>
      <c r="L34" s="91">
        <v>1.8905553381980963E-2</v>
      </c>
      <c r="M34" s="112">
        <v>716424</v>
      </c>
      <c r="N34" s="124">
        <v>622998</v>
      </c>
      <c r="O34" s="114">
        <v>93426</v>
      </c>
      <c r="P34" s="115">
        <v>4.2502684111877423E-2</v>
      </c>
      <c r="Q34" s="59">
        <v>9.6975000000000006E-2</v>
      </c>
      <c r="R34" s="60">
        <v>5.2533333333333349E-2</v>
      </c>
      <c r="S34" s="120">
        <v>88.640719570000002</v>
      </c>
      <c r="T34" s="62">
        <f t="shared" si="3"/>
        <v>1.4208061553127704E-2</v>
      </c>
      <c r="U34" s="121">
        <v>1338100</v>
      </c>
      <c r="V34" s="98">
        <f t="shared" si="4"/>
        <v>0.6087474751150983</v>
      </c>
      <c r="W34" s="121">
        <v>658573</v>
      </c>
      <c r="X34" s="98">
        <f t="shared" si="5"/>
        <v>0.29960739177114987</v>
      </c>
      <c r="Y34" s="122">
        <v>82536.679999999993</v>
      </c>
    </row>
    <row r="35" spans="1:25" ht="17" customHeight="1" x14ac:dyDescent="0.2">
      <c r="A35" s="1">
        <v>37226</v>
      </c>
      <c r="B35" s="103">
        <v>2001</v>
      </c>
      <c r="C35" s="111">
        <v>2172540</v>
      </c>
      <c r="D35" s="105">
        <v>1264267</v>
      </c>
      <c r="E35" s="105">
        <v>1280556.3723200001</v>
      </c>
      <c r="F35" s="88">
        <v>0.58193036721993607</v>
      </c>
      <c r="G35" s="117">
        <v>1522370</v>
      </c>
      <c r="H35" s="118">
        <v>1562827</v>
      </c>
      <c r="I35" s="54">
        <v>3085197</v>
      </c>
      <c r="J35" s="119">
        <v>1.4200875472948715</v>
      </c>
      <c r="K35" s="112">
        <v>-7995.5680000000011</v>
      </c>
      <c r="L35" s="91">
        <v>-3.6802857484787396E-3</v>
      </c>
      <c r="M35" s="112">
        <v>691839</v>
      </c>
      <c r="N35" s="124">
        <v>656501</v>
      </c>
      <c r="O35" s="114">
        <v>35338</v>
      </c>
      <c r="P35" s="115">
        <v>1.6265753449878944E-2</v>
      </c>
      <c r="Q35" s="59">
        <v>0.100091666666667</v>
      </c>
      <c r="R35" s="60">
        <v>5.4299999999999994E-2</v>
      </c>
      <c r="S35" s="120">
        <v>87.398949909999999</v>
      </c>
      <c r="T35" s="62">
        <f t="shared" si="3"/>
        <v>1.9838573051982111E-2</v>
      </c>
      <c r="U35" s="121">
        <v>1332800</v>
      </c>
      <c r="V35" s="98">
        <f t="shared" si="4"/>
        <v>0.61347547110755152</v>
      </c>
      <c r="W35" s="121">
        <v>1203681</v>
      </c>
      <c r="X35" s="98">
        <f t="shared" si="5"/>
        <v>0.55404319368112898</v>
      </c>
      <c r="Y35" s="122">
        <v>82440.308999999994</v>
      </c>
    </row>
    <row r="36" spans="1:25" ht="17" customHeight="1" x14ac:dyDescent="0.2">
      <c r="A36" s="1">
        <v>36861</v>
      </c>
      <c r="B36" s="103">
        <v>2000</v>
      </c>
      <c r="C36" s="111">
        <v>2109090</v>
      </c>
      <c r="D36" s="105">
        <v>1251531</v>
      </c>
      <c r="E36" s="105">
        <v>1262693.6669999999</v>
      </c>
      <c r="F36" s="88">
        <v>0.59339857474076496</v>
      </c>
      <c r="G36" s="117">
        <v>1500939</v>
      </c>
      <c r="H36" s="118">
        <v>1463922</v>
      </c>
      <c r="I36" s="54">
        <v>2964861</v>
      </c>
      <c r="J36" s="119">
        <v>1.405753666273132</v>
      </c>
      <c r="K36" s="112">
        <v>-37146.523000000001</v>
      </c>
      <c r="L36" s="91">
        <v>-1.7612583151975496E-2</v>
      </c>
      <c r="M36" s="112">
        <v>650606</v>
      </c>
      <c r="N36" s="124">
        <v>647034</v>
      </c>
      <c r="O36" s="114">
        <v>3572</v>
      </c>
      <c r="P36" s="115">
        <v>1.693621419664405E-3</v>
      </c>
      <c r="Q36" s="59">
        <v>9.6300000000000011E-2</v>
      </c>
      <c r="R36" s="60">
        <v>5.6366666666666676E-2</v>
      </c>
      <c r="S36" s="120">
        <v>85.698807849999994</v>
      </c>
      <c r="T36" s="62">
        <f t="shared" si="3"/>
        <v>1.4402683857358101E-2</v>
      </c>
      <c r="U36" s="125">
        <v>1275800</v>
      </c>
      <c r="V36" s="98">
        <f t="shared" si="4"/>
        <v>0.60490543314889356</v>
      </c>
      <c r="W36" s="121">
        <v>1352936</v>
      </c>
      <c r="X36" s="98">
        <f t="shared" si="5"/>
        <v>0.64147855236144502</v>
      </c>
      <c r="Y36" s="122">
        <v>82259.539999999994</v>
      </c>
    </row>
    <row r="37" spans="1:25" ht="17" customHeight="1" x14ac:dyDescent="0.2">
      <c r="A37" s="1">
        <v>36495</v>
      </c>
      <c r="B37" s="103">
        <v>1999</v>
      </c>
      <c r="C37" s="111">
        <v>2059480</v>
      </c>
      <c r="D37" s="105">
        <v>1243666</v>
      </c>
      <c r="E37" s="105">
        <v>1255605.1774200001</v>
      </c>
      <c r="F37" s="88">
        <v>0.6038737933847379</v>
      </c>
      <c r="G37" s="117">
        <v>1453377</v>
      </c>
      <c r="H37" s="118">
        <v>1254364</v>
      </c>
      <c r="I37" s="54">
        <v>2707741</v>
      </c>
      <c r="J37" s="119">
        <v>1.314769262143842</v>
      </c>
      <c r="K37" s="112">
        <v>-29293.261999999999</v>
      </c>
      <c r="L37" s="91">
        <v>-1.4223620525569561E-2</v>
      </c>
      <c r="M37" s="112">
        <v>555220</v>
      </c>
      <c r="N37" s="124">
        <v>543839</v>
      </c>
      <c r="O37" s="114">
        <v>11381</v>
      </c>
      <c r="P37" s="115">
        <v>5.5261522326024047E-3</v>
      </c>
      <c r="Q37" s="59">
        <v>8.809166666666661E-2</v>
      </c>
      <c r="R37" s="60">
        <v>5.3133333333333338E-2</v>
      </c>
      <c r="S37" s="120">
        <v>84.482039740000005</v>
      </c>
      <c r="T37" s="62">
        <f t="shared" si="3"/>
        <v>5.8543306713156884E-3</v>
      </c>
      <c r="U37" s="125">
        <v>1288800</v>
      </c>
      <c r="V37" s="98">
        <f t="shared" si="4"/>
        <v>0.62578903412511899</v>
      </c>
      <c r="W37" s="121">
        <v>1389660</v>
      </c>
      <c r="X37" s="98">
        <f t="shared" si="5"/>
        <v>0.67476256142327184</v>
      </c>
      <c r="Y37" s="122">
        <v>82163.475000000006</v>
      </c>
    </row>
    <row r="38" spans="1:25" ht="17" customHeight="1" x14ac:dyDescent="0.2">
      <c r="A38" s="1">
        <v>36130</v>
      </c>
      <c r="B38" s="103">
        <v>1998</v>
      </c>
      <c r="C38" s="111">
        <v>2014420</v>
      </c>
      <c r="D38" s="105">
        <v>1199279</v>
      </c>
      <c r="E38" s="105">
        <v>1215528.2662500001</v>
      </c>
      <c r="F38" s="88">
        <v>0.59534704778546677</v>
      </c>
      <c r="G38" s="117">
        <v>1353804</v>
      </c>
      <c r="H38" s="118">
        <v>1218257</v>
      </c>
      <c r="I38" s="54">
        <v>2572061</v>
      </c>
      <c r="J38" s="119">
        <v>1.2768245946724119</v>
      </c>
      <c r="K38" s="112">
        <v>-14314.089999999998</v>
      </c>
      <c r="L38" s="91">
        <v>-7.1058120947965165E-3</v>
      </c>
      <c r="M38" s="112">
        <v>531946</v>
      </c>
      <c r="N38" s="124">
        <v>507192</v>
      </c>
      <c r="O38" s="114">
        <v>24754</v>
      </c>
      <c r="P38" s="115">
        <v>1.2288400631447266E-2</v>
      </c>
      <c r="Q38" s="59">
        <v>9.0150000000000008E-2</v>
      </c>
      <c r="R38" s="60">
        <v>5.239166666666667E-2</v>
      </c>
      <c r="S38" s="120">
        <v>83.990332559999999</v>
      </c>
      <c r="T38" s="62">
        <f t="shared" si="3"/>
        <v>9.1118354168158167E-3</v>
      </c>
      <c r="U38" s="125">
        <v>1226200</v>
      </c>
      <c r="V38" s="98">
        <f t="shared" si="4"/>
        <v>0.6087111923034918</v>
      </c>
      <c r="W38" s="126">
        <v>898557</v>
      </c>
      <c r="X38" s="98">
        <f t="shared" si="5"/>
        <v>0.44606239016689669</v>
      </c>
      <c r="Y38" s="122">
        <v>82037.010999999999</v>
      </c>
    </row>
    <row r="39" spans="1:25" ht="17" customHeight="1" x14ac:dyDescent="0.2">
      <c r="A39" s="1">
        <v>35765</v>
      </c>
      <c r="B39" s="103">
        <v>1997</v>
      </c>
      <c r="C39" s="111">
        <v>1961150</v>
      </c>
      <c r="D39" s="105">
        <v>1154462</v>
      </c>
      <c r="E39" s="105">
        <v>1172121.9779000001</v>
      </c>
      <c r="F39" s="88">
        <v>0.58866583382199222</v>
      </c>
      <c r="G39" s="117">
        <v>1278815</v>
      </c>
      <c r="H39" s="118">
        <v>1144589</v>
      </c>
      <c r="I39" s="54">
        <v>2423404</v>
      </c>
      <c r="J39" s="119">
        <v>1.2357055809091604</v>
      </c>
      <c r="K39" s="112">
        <v>-9996.1739999999972</v>
      </c>
      <c r="L39" s="91">
        <v>-5.0970981311985299E-3</v>
      </c>
      <c r="M39" s="112">
        <v>497353</v>
      </c>
      <c r="N39" s="124">
        <v>476214</v>
      </c>
      <c r="O39" s="114">
        <v>21139</v>
      </c>
      <c r="P39" s="115">
        <v>1.0778879738928689E-2</v>
      </c>
      <c r="Q39" s="59">
        <v>9.129166666666659E-2</v>
      </c>
      <c r="R39" s="60">
        <v>6.3350000000000004E-2</v>
      </c>
      <c r="S39" s="120">
        <v>83.231936849999997</v>
      </c>
      <c r="T39" s="62">
        <f t="shared" si="3"/>
        <v>1.9393719850251623E-2</v>
      </c>
      <c r="U39" s="125">
        <v>1139300</v>
      </c>
      <c r="V39" s="98">
        <f t="shared" si="4"/>
        <v>0.58093465568671443</v>
      </c>
      <c r="W39" s="127">
        <v>730743.80778718705</v>
      </c>
      <c r="X39" s="98">
        <v>0.37260985023439669</v>
      </c>
      <c r="Y39" s="122">
        <v>82057.379000000001</v>
      </c>
    </row>
    <row r="40" spans="1:25" ht="17" customHeight="1" x14ac:dyDescent="0.2">
      <c r="A40" s="1">
        <v>35400</v>
      </c>
      <c r="B40" s="103">
        <v>1996</v>
      </c>
      <c r="C40" s="111">
        <v>1921380</v>
      </c>
      <c r="D40" s="105">
        <v>1110441</v>
      </c>
      <c r="E40" s="105">
        <v>1124606.1282899999</v>
      </c>
      <c r="F40" s="88">
        <v>0.57793929363270147</v>
      </c>
      <c r="G40" s="117">
        <v>1215824</v>
      </c>
      <c r="H40" s="118">
        <v>1099510</v>
      </c>
      <c r="I40" s="54">
        <v>2315334</v>
      </c>
      <c r="J40" s="119">
        <v>1.2050370046529058</v>
      </c>
      <c r="K40" s="112">
        <v>-12990.977999999999</v>
      </c>
      <c r="L40" s="91">
        <v>-6.7612747088030478E-3</v>
      </c>
      <c r="M40" s="112">
        <v>439228</v>
      </c>
      <c r="N40" s="124">
        <v>425500.99999999994</v>
      </c>
      <c r="O40" s="114">
        <v>13727</v>
      </c>
      <c r="P40" s="115">
        <v>7.1443441692949855E-3</v>
      </c>
      <c r="Q40" s="59">
        <v>0.100175</v>
      </c>
      <c r="R40" s="60">
        <v>6.9691666666666666E-2</v>
      </c>
      <c r="S40" s="120">
        <v>81.648469309999996</v>
      </c>
      <c r="T40" s="62">
        <f t="shared" si="3"/>
        <v>1.4497270157833864E-2</v>
      </c>
      <c r="U40" s="125">
        <v>1084000</v>
      </c>
      <c r="V40" s="98">
        <f t="shared" si="4"/>
        <v>0.5641778305176488</v>
      </c>
      <c r="W40" s="121">
        <v>511056.78500125773</v>
      </c>
      <c r="X40" s="98">
        <v>0.26598423268757754</v>
      </c>
      <c r="Y40" s="122">
        <v>82012.161999999997</v>
      </c>
    </row>
    <row r="41" spans="1:25" ht="17" customHeight="1" x14ac:dyDescent="0.2">
      <c r="A41" s="1">
        <v>35034</v>
      </c>
      <c r="B41" s="103">
        <v>1995</v>
      </c>
      <c r="C41" s="111">
        <v>1894610.0000000002</v>
      </c>
      <c r="D41" s="105">
        <v>1040186.9999999999</v>
      </c>
      <c r="E41" s="105">
        <v>1055287.1949199999</v>
      </c>
      <c r="F41" s="88">
        <v>0.54902433746259116</v>
      </c>
      <c r="G41" s="117">
        <v>1137835</v>
      </c>
      <c r="H41" s="118">
        <v>1052231</v>
      </c>
      <c r="I41" s="54">
        <v>2190066</v>
      </c>
      <c r="J41" s="119">
        <v>1.1559455507993728</v>
      </c>
      <c r="K41" s="112">
        <v>-23600.547999999995</v>
      </c>
      <c r="L41" s="91">
        <v>-1.2456678683211844E-2</v>
      </c>
      <c r="M41" s="112">
        <v>416705</v>
      </c>
      <c r="N41" s="124">
        <v>408997</v>
      </c>
      <c r="O41" s="114">
        <v>7708</v>
      </c>
      <c r="P41" s="115">
        <v>4.0683834667820809E-3</v>
      </c>
      <c r="Q41" s="59">
        <v>0.10944166666666701</v>
      </c>
      <c r="R41" s="60">
        <v>7.4274999999999994E-2</v>
      </c>
      <c r="S41" s="120">
        <v>80.481704300000004</v>
      </c>
      <c r="T41" s="62">
        <f t="shared" si="3"/>
        <v>1.706160421170333E-2</v>
      </c>
      <c r="U41" s="128">
        <v>1011300</v>
      </c>
      <c r="V41" s="101">
        <v>0.5337774000981732</v>
      </c>
      <c r="W41" s="121">
        <v>422859.04105461668</v>
      </c>
      <c r="X41" s="98">
        <v>0.22319054636817953</v>
      </c>
      <c r="Y41" s="122">
        <v>81817.498999999996</v>
      </c>
    </row>
    <row r="42" spans="1:25" ht="17" customHeight="1" x14ac:dyDescent="0.2">
      <c r="A42" s="1">
        <v>34669</v>
      </c>
      <c r="B42" s="103">
        <v>1994</v>
      </c>
      <c r="C42" s="111">
        <v>1829550.0000000002</v>
      </c>
      <c r="D42" s="105">
        <v>869713</v>
      </c>
      <c r="E42" s="105">
        <v>878652.67798000004</v>
      </c>
      <c r="F42" s="88">
        <v>0.47536989970211246</v>
      </c>
      <c r="G42" s="117">
        <v>1063846</v>
      </c>
      <c r="H42" s="118">
        <v>1075320</v>
      </c>
      <c r="I42" s="54">
        <v>2139166</v>
      </c>
      <c r="J42" s="119">
        <v>1.1692306851411547</v>
      </c>
      <c r="K42" s="112">
        <v>-27440.265999999996</v>
      </c>
      <c r="L42" s="91">
        <v>-1.4998368997840995E-2</v>
      </c>
      <c r="M42" s="112">
        <v>386231</v>
      </c>
      <c r="N42" s="124">
        <v>383238.99999999994</v>
      </c>
      <c r="O42" s="114">
        <v>2992</v>
      </c>
      <c r="P42" s="115">
        <v>1.6353748189445491E-3</v>
      </c>
      <c r="Q42" s="59">
        <v>0.114758333333333</v>
      </c>
      <c r="R42" s="60">
        <v>7.3508333333333342E-2</v>
      </c>
      <c r="S42" s="120">
        <v>79.131592389999994</v>
      </c>
      <c r="T42" s="62">
        <f t="shared" si="3"/>
        <v>2.6930563888764247E-2</v>
      </c>
      <c r="U42" s="61" t="s">
        <v>61</v>
      </c>
      <c r="V42" s="129" t="s">
        <v>61</v>
      </c>
      <c r="W42" s="121">
        <v>414179.55261800002</v>
      </c>
      <c r="X42" s="98">
        <v>0.22638329240414307</v>
      </c>
      <c r="Y42" s="122">
        <v>81538.603000000003</v>
      </c>
    </row>
    <row r="43" spans="1:25" ht="17" customHeight="1" x14ac:dyDescent="0.2">
      <c r="A43" s="1">
        <v>34304</v>
      </c>
      <c r="B43" s="103">
        <v>1993</v>
      </c>
      <c r="C43" s="111">
        <v>1750889.9999999998</v>
      </c>
      <c r="D43" s="105">
        <v>789570</v>
      </c>
      <c r="E43" s="105">
        <v>801449.64104999986</v>
      </c>
      <c r="F43" s="88">
        <v>0.45095351506947901</v>
      </c>
      <c r="G43" s="117">
        <v>969859</v>
      </c>
      <c r="H43" s="118">
        <v>1066524</v>
      </c>
      <c r="I43" s="54">
        <v>2036383</v>
      </c>
      <c r="J43" s="119">
        <v>1.1630559315548095</v>
      </c>
      <c r="K43" s="112">
        <v>-18149.219000000001</v>
      </c>
      <c r="L43" s="91">
        <v>-1.0365710581475708E-2</v>
      </c>
      <c r="M43" s="112">
        <v>355666</v>
      </c>
      <c r="N43" s="124">
        <v>354788</v>
      </c>
      <c r="O43" s="114">
        <v>878</v>
      </c>
      <c r="P43" s="115">
        <v>5.0145925786314392E-4</v>
      </c>
      <c r="Q43" s="59">
        <v>0.1285</v>
      </c>
      <c r="R43" s="60">
        <v>6.6033333333333347E-2</v>
      </c>
      <c r="S43" s="120">
        <v>77.056419559999995</v>
      </c>
      <c r="T43" s="62">
        <f t="shared" si="3"/>
        <v>4.4745765184143194E-2</v>
      </c>
      <c r="U43" s="130" t="s">
        <v>61</v>
      </c>
      <c r="V43" s="129" t="s">
        <v>61</v>
      </c>
      <c r="W43" s="121">
        <v>373365.82321900001</v>
      </c>
      <c r="X43" s="98">
        <v>0.21324344945656212</v>
      </c>
      <c r="Y43" s="122">
        <v>81338.092999999993</v>
      </c>
    </row>
    <row r="44" spans="1:25" ht="17" customHeight="1" x14ac:dyDescent="0.2">
      <c r="A44" s="1">
        <v>33939</v>
      </c>
      <c r="B44" s="103">
        <v>1992</v>
      </c>
      <c r="C44" s="111">
        <v>1702060</v>
      </c>
      <c r="D44" s="105">
        <v>705567</v>
      </c>
      <c r="E44" s="105">
        <v>713122.79544000002</v>
      </c>
      <c r="F44" s="88">
        <v>0.41453709034934139</v>
      </c>
      <c r="G44" s="117">
        <v>881872</v>
      </c>
      <c r="H44" s="118">
        <v>965369</v>
      </c>
      <c r="I44" s="54">
        <v>1847241</v>
      </c>
      <c r="J44" s="119">
        <v>1.0852972280648157</v>
      </c>
      <c r="K44" s="112">
        <v>-20141.988000000001</v>
      </c>
      <c r="L44" s="91">
        <v>-1.1833888347061797E-2</v>
      </c>
      <c r="M44" s="112">
        <v>377767</v>
      </c>
      <c r="N44" s="124">
        <v>386302</v>
      </c>
      <c r="O44" s="114">
        <v>-8535</v>
      </c>
      <c r="P44" s="115">
        <v>-5.0145118268451168E-3</v>
      </c>
      <c r="Q44" s="59">
        <v>0.13594166666666699</v>
      </c>
      <c r="R44" s="60">
        <v>7.2941666666666669E-2</v>
      </c>
      <c r="S44" s="120">
        <v>73.75614444</v>
      </c>
      <c r="T44" s="62">
        <f t="shared" si="3"/>
        <v>5.0569779675911919E-2</v>
      </c>
      <c r="U44" s="130" t="s">
        <v>61</v>
      </c>
      <c r="V44" s="129" t="s">
        <v>61</v>
      </c>
      <c r="W44" s="121">
        <v>262460.64185000001</v>
      </c>
      <c r="X44" s="98">
        <v>0.15420175660670013</v>
      </c>
      <c r="Y44" s="122">
        <v>80974.631999999998</v>
      </c>
    </row>
    <row r="45" spans="1:25" ht="17" customHeight="1" x14ac:dyDescent="0.2">
      <c r="A45" s="1">
        <v>33573</v>
      </c>
      <c r="B45" s="103">
        <v>1991</v>
      </c>
      <c r="C45" s="111">
        <v>1585800</v>
      </c>
      <c r="D45" s="131">
        <v>618218</v>
      </c>
      <c r="E45" s="105">
        <v>624600.78659999999</v>
      </c>
      <c r="F45" s="88">
        <v>0.38984613444318328</v>
      </c>
      <c r="G45" s="117">
        <v>814882</v>
      </c>
      <c r="H45" s="118">
        <v>903797</v>
      </c>
      <c r="I45" s="54">
        <v>1718679</v>
      </c>
      <c r="J45" s="119">
        <v>1.0837930382141505</v>
      </c>
      <c r="K45" s="112">
        <v>-22550.794000000002</v>
      </c>
      <c r="L45" s="91">
        <v>-1.422045276831883E-2</v>
      </c>
      <c r="M45" s="132">
        <v>375278</v>
      </c>
      <c r="N45" s="133">
        <v>383010</v>
      </c>
      <c r="O45" s="134">
        <v>-7732</v>
      </c>
      <c r="P45" s="115">
        <v>-4.8757724807668053E-3</v>
      </c>
      <c r="Q45" s="59">
        <v>0.124625</v>
      </c>
      <c r="R45" s="60">
        <v>8.0008333333333348E-2</v>
      </c>
      <c r="S45" s="120">
        <v>70.205850069999997</v>
      </c>
      <c r="T45" s="62">
        <f t="shared" si="3"/>
        <v>4.0470325953239294E-2</v>
      </c>
      <c r="U45" s="130" t="s">
        <v>61</v>
      </c>
      <c r="V45" s="129" t="s">
        <v>61</v>
      </c>
      <c r="W45" s="121">
        <v>314462.75469999999</v>
      </c>
      <c r="X45" s="98">
        <v>0.19829912643460712</v>
      </c>
      <c r="Y45" s="123">
        <v>80274.563999999998</v>
      </c>
    </row>
    <row r="46" spans="1:25" ht="17" customHeight="1" x14ac:dyDescent="0.2">
      <c r="A46" s="1">
        <v>33208</v>
      </c>
      <c r="B46" s="103">
        <v>1990</v>
      </c>
      <c r="C46" s="135">
        <v>1458040</v>
      </c>
      <c r="D46" s="87" t="s">
        <v>61</v>
      </c>
      <c r="E46" s="105">
        <v>598311.94679604331</v>
      </c>
      <c r="F46" s="136">
        <v>0.41035358892488771</v>
      </c>
      <c r="G46" s="117">
        <v>763289</v>
      </c>
      <c r="H46" s="118">
        <v>793406</v>
      </c>
      <c r="I46" s="54">
        <v>1556695</v>
      </c>
      <c r="J46" s="119">
        <v>1.0676627527365505</v>
      </c>
      <c r="K46" s="112">
        <v>41250.066000000006</v>
      </c>
      <c r="L46" s="91">
        <v>2.8291450165976246E-2</v>
      </c>
      <c r="M46" s="90">
        <v>333869.29109999997</v>
      </c>
      <c r="N46" s="137">
        <v>337036.04210000002</v>
      </c>
      <c r="O46" s="138">
        <v>-3166.7510000000475</v>
      </c>
      <c r="P46" s="115">
        <v>-2.1719232668514221E-3</v>
      </c>
      <c r="Q46" s="59">
        <v>0.115925</v>
      </c>
      <c r="R46" s="60">
        <v>8.347499999999998E-2</v>
      </c>
      <c r="S46" s="139">
        <v>67.475110360000002</v>
      </c>
      <c r="T46" s="62">
        <f t="shared" si="3"/>
        <v>2.6964682418303854E-2</v>
      </c>
      <c r="U46" s="130" t="s">
        <v>61</v>
      </c>
      <c r="V46" s="129" t="s">
        <v>61</v>
      </c>
      <c r="W46" s="130" t="s">
        <v>61</v>
      </c>
      <c r="X46" s="98"/>
      <c r="Y46" s="123">
        <v>79753.226999999999</v>
      </c>
    </row>
    <row r="47" spans="1:25" ht="17" customHeight="1" x14ac:dyDescent="0.2">
      <c r="A47" s="1">
        <v>32843</v>
      </c>
      <c r="B47" s="103">
        <v>1989</v>
      </c>
      <c r="C47" s="111">
        <v>1339739.1000000001</v>
      </c>
      <c r="D47" s="106" t="s">
        <v>61</v>
      </c>
      <c r="E47" s="105">
        <v>527566.33535252383</v>
      </c>
      <c r="F47" s="136">
        <v>0.39378289052885279</v>
      </c>
      <c r="G47" s="117">
        <v>710497</v>
      </c>
      <c r="H47" s="118">
        <v>734362</v>
      </c>
      <c r="I47" s="54">
        <v>1444859</v>
      </c>
      <c r="J47" s="119">
        <v>1.0784629634232514</v>
      </c>
      <c r="K47" s="112">
        <v>56610.288</v>
      </c>
      <c r="L47" s="91">
        <v>4.2254710637317366E-2</v>
      </c>
      <c r="M47" s="112">
        <v>299576.54580000002</v>
      </c>
      <c r="N47" s="124">
        <v>308191.09340000001</v>
      </c>
      <c r="O47" s="140">
        <v>-8614.5475999999908</v>
      </c>
      <c r="P47" s="115">
        <v>-6.4300187999290232E-3</v>
      </c>
      <c r="Q47" s="59">
        <v>9.9358333333333299E-2</v>
      </c>
      <c r="R47" s="60">
        <v>7.1750000000000008E-2</v>
      </c>
      <c r="S47" s="139">
        <v>65.703438019999993</v>
      </c>
      <c r="T47" s="62">
        <f t="shared" si="3"/>
        <v>2.780569554265333E-2</v>
      </c>
      <c r="U47" s="130" t="s">
        <v>61</v>
      </c>
      <c r="V47" s="129" t="s">
        <v>61</v>
      </c>
      <c r="W47" s="121">
        <v>351043.16039616492</v>
      </c>
      <c r="X47" s="98">
        <v>0.26202352412955993</v>
      </c>
      <c r="Y47" s="123">
        <v>79112.831000000006</v>
      </c>
    </row>
    <row r="48" spans="1:25" ht="17" customHeight="1" x14ac:dyDescent="0.2">
      <c r="A48" s="1">
        <v>32478</v>
      </c>
      <c r="B48" s="103">
        <v>1988</v>
      </c>
      <c r="C48" s="111">
        <v>1253406.8999999999</v>
      </c>
      <c r="D48" s="106" t="s">
        <v>61</v>
      </c>
      <c r="E48" s="105">
        <v>512839.01190623821</v>
      </c>
      <c r="F48" s="136">
        <v>0.40915604653703297</v>
      </c>
      <c r="G48" s="117">
        <v>670603</v>
      </c>
      <c r="H48" s="118">
        <v>683895</v>
      </c>
      <c r="I48" s="54">
        <v>1354498</v>
      </c>
      <c r="J48" s="119">
        <v>1.0806530584760623</v>
      </c>
      <c r="K48" s="112">
        <v>49002.067000000003</v>
      </c>
      <c r="L48" s="91">
        <v>3.9095099125431659E-2</v>
      </c>
      <c r="M48" s="112">
        <v>265070.01520000002</v>
      </c>
      <c r="N48" s="113">
        <v>269711.85460000002</v>
      </c>
      <c r="O48" s="140">
        <v>-4641.8393999999971</v>
      </c>
      <c r="P48" s="115">
        <v>-3.7033778894946224E-3</v>
      </c>
      <c r="Q48" s="59">
        <v>8.3283333333333293E-2</v>
      </c>
      <c r="R48" s="60">
        <v>3.6208300000000013E-2</v>
      </c>
      <c r="S48" s="139">
        <v>63.92593299</v>
      </c>
      <c r="T48" s="62">
        <f t="shared" si="3"/>
        <v>1.2741189446154655E-2</v>
      </c>
      <c r="U48" s="130" t="s">
        <v>61</v>
      </c>
      <c r="V48" s="129" t="s">
        <v>61</v>
      </c>
      <c r="W48" s="121">
        <v>225253.50849473401</v>
      </c>
      <c r="X48" s="98">
        <v>0.1797129954324761</v>
      </c>
      <c r="Y48" s="123">
        <v>78389.735000000001</v>
      </c>
    </row>
    <row r="49" spans="1:25" ht="17" customHeight="1" x14ac:dyDescent="0.2">
      <c r="A49" s="1">
        <v>32112</v>
      </c>
      <c r="B49" s="103">
        <v>1987</v>
      </c>
      <c r="C49" s="111">
        <v>1188509.8999999999</v>
      </c>
      <c r="D49" s="106" t="s">
        <v>61</v>
      </c>
      <c r="E49" s="105">
        <v>481706.94085494429</v>
      </c>
      <c r="F49" s="136">
        <v>0.40530326323318328</v>
      </c>
      <c r="G49" s="117">
        <v>646206</v>
      </c>
      <c r="H49" s="118">
        <v>646512</v>
      </c>
      <c r="I49" s="54">
        <v>1292718</v>
      </c>
      <c r="J49" s="119">
        <v>1.0876796230304855</v>
      </c>
      <c r="K49" s="112">
        <v>39985.657999999996</v>
      </c>
      <c r="L49" s="91">
        <v>3.3643521185645994E-2</v>
      </c>
      <c r="M49" s="112">
        <v>246494.44820000001</v>
      </c>
      <c r="N49" s="113">
        <v>250617.0392</v>
      </c>
      <c r="O49" s="140">
        <v>-4122.5909999999858</v>
      </c>
      <c r="P49" s="115">
        <v>-3.4687056456155613E-3</v>
      </c>
      <c r="Q49" s="59">
        <v>8.3591666666666606E-2</v>
      </c>
      <c r="R49" s="60">
        <v>3.2841700000000001E-2</v>
      </c>
      <c r="S49" s="139">
        <v>63.121687610000002</v>
      </c>
      <c r="T49" s="62">
        <f t="shared" si="3"/>
        <v>2.4990610601356433E-3</v>
      </c>
      <c r="U49" s="130" t="s">
        <v>61</v>
      </c>
      <c r="V49" s="129" t="s">
        <v>61</v>
      </c>
      <c r="W49" s="121">
        <v>200767.93124479041</v>
      </c>
      <c r="X49" s="98">
        <v>0.16892407143162241</v>
      </c>
      <c r="Y49" s="123">
        <v>77899.501999999993</v>
      </c>
    </row>
    <row r="50" spans="1:25" ht="17" customHeight="1" x14ac:dyDescent="0.2">
      <c r="A50" s="1">
        <v>31747</v>
      </c>
      <c r="B50" s="103">
        <v>1986</v>
      </c>
      <c r="C50" s="111">
        <v>1157266.5</v>
      </c>
      <c r="D50" s="106" t="s">
        <v>61</v>
      </c>
      <c r="E50" s="105">
        <v>453140.8002977838</v>
      </c>
      <c r="F50" s="136">
        <v>0.39156132169883412</v>
      </c>
      <c r="G50" s="117">
        <v>624909</v>
      </c>
      <c r="H50" s="118">
        <v>626061</v>
      </c>
      <c r="I50" s="54">
        <v>1250970</v>
      </c>
      <c r="J50" s="119">
        <v>1.0809696815729135</v>
      </c>
      <c r="K50" s="112">
        <v>42003.597999999998</v>
      </c>
      <c r="L50" s="91">
        <v>3.6295527434692006E-2</v>
      </c>
      <c r="M50" s="112">
        <v>247024.95250000001</v>
      </c>
      <c r="N50" s="113">
        <v>251592.05249999999</v>
      </c>
      <c r="O50" s="140">
        <v>-4567.0999999999767</v>
      </c>
      <c r="P50" s="115">
        <v>-3.946454857200115E-3</v>
      </c>
      <c r="Q50" s="59">
        <v>8.7483333328333301E-2</v>
      </c>
      <c r="R50" s="60">
        <v>3.8633300000000002E-2</v>
      </c>
      <c r="S50" s="139">
        <v>62.964335890000001</v>
      </c>
      <c r="T50" s="62">
        <f t="shared" si="3"/>
        <v>-1.2941335866250014E-3</v>
      </c>
      <c r="U50" s="130" t="s">
        <v>61</v>
      </c>
      <c r="V50" s="129" t="s">
        <v>61</v>
      </c>
      <c r="W50" s="121">
        <v>286099.03962428088</v>
      </c>
      <c r="X50" s="98">
        <v>0.24721966774660883</v>
      </c>
      <c r="Y50" s="123">
        <v>77780.338000000003</v>
      </c>
    </row>
    <row r="51" spans="1:25" ht="17" customHeight="1" x14ac:dyDescent="0.2">
      <c r="A51" s="1">
        <v>31382</v>
      </c>
      <c r="B51" s="103">
        <v>1985</v>
      </c>
      <c r="C51" s="111">
        <v>1098439.7</v>
      </c>
      <c r="D51" s="106" t="s">
        <v>61</v>
      </c>
      <c r="E51" s="105">
        <v>431604.88951398019</v>
      </c>
      <c r="F51" s="136">
        <v>0.39292542823605175</v>
      </c>
      <c r="G51" s="117">
        <v>599913</v>
      </c>
      <c r="H51" s="118">
        <v>612207</v>
      </c>
      <c r="I51" s="54">
        <v>1212120</v>
      </c>
      <c r="J51" s="119">
        <v>1.1034925267176705</v>
      </c>
      <c r="K51" s="112">
        <v>26275.047999999999</v>
      </c>
      <c r="L51" s="91">
        <v>2.3920337183734347E-2</v>
      </c>
      <c r="M51" s="112">
        <v>252662.54990000001</v>
      </c>
      <c r="N51" s="113">
        <v>275397.82339999999</v>
      </c>
      <c r="O51" s="140">
        <v>-22735.273499999981</v>
      </c>
      <c r="P51" s="115">
        <v>-2.0697789327898456E-2</v>
      </c>
      <c r="Q51" s="59">
        <v>9.5299999999999996E-2</v>
      </c>
      <c r="R51" s="60">
        <v>5.04E-2</v>
      </c>
      <c r="S51" s="139">
        <v>63.045925740000001</v>
      </c>
      <c r="T51" s="62">
        <f t="shared" si="3"/>
        <v>2.0662330130132966E-2</v>
      </c>
      <c r="U51" s="130" t="s">
        <v>61</v>
      </c>
      <c r="V51" s="129" t="s">
        <v>61</v>
      </c>
      <c r="W51" s="121">
        <v>268352.82250397367</v>
      </c>
      <c r="X51" s="98">
        <v>0.24430364498294599</v>
      </c>
      <c r="Y51" s="123">
        <v>77660.532999999996</v>
      </c>
    </row>
    <row r="52" spans="1:25" ht="17" customHeight="1" x14ac:dyDescent="0.2">
      <c r="A52" s="1">
        <v>31017</v>
      </c>
      <c r="B52" s="103">
        <v>1984</v>
      </c>
      <c r="C52" s="111">
        <v>1051117.1000000001</v>
      </c>
      <c r="D52" s="106" t="s">
        <v>61</v>
      </c>
      <c r="E52" s="105">
        <v>406276.13851357281</v>
      </c>
      <c r="F52" s="136">
        <v>0.38651843692160726</v>
      </c>
      <c r="G52" s="117">
        <v>559419</v>
      </c>
      <c r="H52" s="118">
        <v>599673</v>
      </c>
      <c r="I52" s="54">
        <v>1159092</v>
      </c>
      <c r="J52" s="119">
        <v>1.102723949596101</v>
      </c>
      <c r="K52" s="112">
        <v>13459.278999999999</v>
      </c>
      <c r="L52" s="91">
        <v>1.2804737930721512E-2</v>
      </c>
      <c r="M52" s="112">
        <v>228987.8077</v>
      </c>
      <c r="N52" s="113">
        <v>258687.44649999999</v>
      </c>
      <c r="O52" s="140">
        <v>-29699.638799999986</v>
      </c>
      <c r="P52" s="115">
        <v>-2.8255309327571573E-2</v>
      </c>
      <c r="Q52" s="59">
        <v>9.8208333329999994E-2</v>
      </c>
      <c r="R52" s="60">
        <v>5.6633299999999998E-2</v>
      </c>
      <c r="S52" s="139">
        <v>61.769621430000001</v>
      </c>
      <c r="T52" s="62">
        <f t="shared" si="3"/>
        <v>2.405793398053957E-2</v>
      </c>
      <c r="U52" s="130" t="s">
        <v>61</v>
      </c>
      <c r="V52" s="129" t="s">
        <v>61</v>
      </c>
      <c r="W52" s="121">
        <v>114033.52341843329</v>
      </c>
      <c r="X52" s="98">
        <v>0.10848793480615365</v>
      </c>
      <c r="Y52" s="123">
        <v>77709.213000000003</v>
      </c>
    </row>
    <row r="53" spans="1:25" ht="17" customHeight="1" x14ac:dyDescent="0.2">
      <c r="A53" s="1">
        <v>30651</v>
      </c>
      <c r="B53" s="103">
        <v>1983</v>
      </c>
      <c r="C53" s="111">
        <v>1002321.6</v>
      </c>
      <c r="D53" s="106" t="s">
        <v>61</v>
      </c>
      <c r="E53" s="105">
        <v>380500.66216457088</v>
      </c>
      <c r="F53" s="136">
        <v>0.37961933790967978</v>
      </c>
      <c r="G53" s="117">
        <v>523624</v>
      </c>
      <c r="H53" s="118">
        <v>574274</v>
      </c>
      <c r="I53" s="54">
        <v>1097898</v>
      </c>
      <c r="J53" s="119">
        <v>1.0953550237767997</v>
      </c>
      <c r="K53" s="112">
        <v>6006.0899999999992</v>
      </c>
      <c r="L53" s="91">
        <v>5.9921785582591446E-3</v>
      </c>
      <c r="M53" s="112">
        <v>203943.25599999999</v>
      </c>
      <c r="N53" s="113">
        <v>234273.49900000001</v>
      </c>
      <c r="O53" s="140">
        <v>-30330.243000000017</v>
      </c>
      <c r="P53" s="115">
        <v>-3.025999140395659E-2</v>
      </c>
      <c r="Q53" s="59">
        <v>0.10050000000000001</v>
      </c>
      <c r="R53" s="60">
        <v>5.6250000000000001E-2</v>
      </c>
      <c r="S53" s="139">
        <v>60.31848334</v>
      </c>
      <c r="T53" s="62">
        <f t="shared" si="3"/>
        <v>3.2934147310748285E-2</v>
      </c>
      <c r="U53" s="130" t="s">
        <v>61</v>
      </c>
      <c r="V53" s="129" t="s">
        <v>61</v>
      </c>
      <c r="W53" s="121">
        <v>108186.1564711275</v>
      </c>
      <c r="X53" s="98">
        <v>0.10793557324428357</v>
      </c>
      <c r="Y53" s="123">
        <v>78008.156000000003</v>
      </c>
    </row>
    <row r="54" spans="1:25" ht="17" customHeight="1" x14ac:dyDescent="0.2">
      <c r="A54" s="1">
        <v>30286</v>
      </c>
      <c r="B54" s="103">
        <v>1982</v>
      </c>
      <c r="C54" s="111">
        <v>959852.9</v>
      </c>
      <c r="D54" s="106" t="s">
        <v>61</v>
      </c>
      <c r="E54" s="105">
        <v>346802.62210036459</v>
      </c>
      <c r="F54" s="136">
        <v>0.36130809429274485</v>
      </c>
      <c r="G54" s="117">
        <v>481930</v>
      </c>
      <c r="H54" s="118">
        <v>555252</v>
      </c>
      <c r="I54" s="54">
        <v>1037182</v>
      </c>
      <c r="J54" s="119">
        <v>1.0805634905098478</v>
      </c>
      <c r="K54" s="112">
        <v>7444.3249999999989</v>
      </c>
      <c r="L54" s="91">
        <v>7.7556936068016238E-3</v>
      </c>
      <c r="M54" s="112">
        <v>200871.0821</v>
      </c>
      <c r="N54" s="113">
        <v>226598.8891</v>
      </c>
      <c r="O54" s="140">
        <v>-25727.807000000001</v>
      </c>
      <c r="P54" s="115">
        <v>-2.6803906098528223E-2</v>
      </c>
      <c r="Q54" s="59">
        <v>0.13501666666000001</v>
      </c>
      <c r="R54" s="60">
        <v>8.3148300000000008E-2</v>
      </c>
      <c r="S54" s="139">
        <v>58.395284439999998</v>
      </c>
      <c r="T54" s="62">
        <v>5.2410450718751056E-2</v>
      </c>
      <c r="U54" s="130" t="s">
        <v>61</v>
      </c>
      <c r="V54" s="129" t="s">
        <v>61</v>
      </c>
      <c r="W54" s="121">
        <v>85550.084956685227</v>
      </c>
      <c r="X54" s="98">
        <v>8.9128328889442568E-2</v>
      </c>
      <c r="Y54" s="123">
        <v>78248.407000000007</v>
      </c>
    </row>
    <row r="55" spans="1:25" ht="17" customHeight="1" x14ac:dyDescent="0.2">
      <c r="A55" s="1">
        <v>29921</v>
      </c>
      <c r="B55" s="103">
        <v>1981</v>
      </c>
      <c r="C55" s="111">
        <v>921445.9</v>
      </c>
      <c r="D55" s="106" t="s">
        <v>61</v>
      </c>
      <c r="E55" s="105">
        <v>305851.46407840861</v>
      </c>
      <c r="F55" s="136">
        <v>0.33192557922110089</v>
      </c>
      <c r="G55" s="117">
        <v>450135</v>
      </c>
      <c r="H55" s="118">
        <v>526885</v>
      </c>
      <c r="I55" s="54">
        <v>977020</v>
      </c>
      <c r="J55" s="119">
        <v>1.06031184250752</v>
      </c>
      <c r="K55" s="112">
        <v>-5653.5689999999995</v>
      </c>
      <c r="L55" s="91">
        <v>-6.1355408928511152E-3</v>
      </c>
      <c r="M55" s="112">
        <v>186040.71679999999</v>
      </c>
      <c r="N55" s="113">
        <v>222438.1887</v>
      </c>
      <c r="O55" s="140">
        <v>-36397.471900000004</v>
      </c>
      <c r="P55" s="115">
        <v>-3.9500389442288474E-2</v>
      </c>
      <c r="Q55" s="59">
        <v>0.14685833333000001</v>
      </c>
      <c r="R55" s="60">
        <v>0.1037</v>
      </c>
      <c r="S55" s="139">
        <v>55.487176509999998</v>
      </c>
      <c r="T55" s="62">
        <v>6.3442427946375224E-2</v>
      </c>
      <c r="U55" s="130" t="s">
        <v>61</v>
      </c>
      <c r="V55" s="129" t="s">
        <v>61</v>
      </c>
      <c r="W55" s="121">
        <v>72315.09909805721</v>
      </c>
      <c r="X55" s="98">
        <v>7.8480026985911167E-2</v>
      </c>
      <c r="Y55" s="123">
        <v>78418.323999999993</v>
      </c>
    </row>
    <row r="56" spans="1:25" ht="17" customHeight="1" x14ac:dyDescent="0.2">
      <c r="A56" s="1">
        <v>29556</v>
      </c>
      <c r="B56" s="103">
        <v>1980</v>
      </c>
      <c r="C56" s="111">
        <v>879858.7</v>
      </c>
      <c r="D56" s="106" t="s">
        <v>61</v>
      </c>
      <c r="E56" s="105">
        <v>264006.89021137753</v>
      </c>
      <c r="F56" s="136">
        <v>0.30005600923350256</v>
      </c>
      <c r="G56" s="117">
        <v>412840</v>
      </c>
      <c r="H56" s="118">
        <v>487852</v>
      </c>
      <c r="I56" s="54">
        <v>900692</v>
      </c>
      <c r="J56" s="119">
        <v>1.0236780064799043</v>
      </c>
      <c r="K56" s="112">
        <v>-14118.7</v>
      </c>
      <c r="L56" s="91">
        <v>-1.6046553838701603E-2</v>
      </c>
      <c r="M56" s="112">
        <v>164290.0423</v>
      </c>
      <c r="N56" s="113">
        <v>205196.8639</v>
      </c>
      <c r="O56" s="140">
        <v>-40906.821599999996</v>
      </c>
      <c r="P56" s="115">
        <v>-4.6492489760003509E-2</v>
      </c>
      <c r="Q56" s="59">
        <v>0.12038333332999999</v>
      </c>
      <c r="R56" s="60">
        <v>7.85E-2</v>
      </c>
      <c r="S56" s="139">
        <v>52.176944470000002</v>
      </c>
      <c r="T56" s="62">
        <v>5.4410575425063668E-2</v>
      </c>
      <c r="U56" s="130" t="s">
        <v>61</v>
      </c>
      <c r="V56" s="129" t="s">
        <v>61</v>
      </c>
      <c r="W56" s="121">
        <v>66652.546447859087</v>
      </c>
      <c r="X56" s="98">
        <v>7.5753693687246701E-2</v>
      </c>
      <c r="Y56" s="123">
        <v>78397.482999999993</v>
      </c>
    </row>
    <row r="57" spans="1:25" ht="17" customHeight="1" x14ac:dyDescent="0.2">
      <c r="A57" s="1">
        <v>29190</v>
      </c>
      <c r="B57" s="103">
        <v>1979</v>
      </c>
      <c r="C57" s="111">
        <v>822783.7</v>
      </c>
      <c r="D57" s="106" t="s">
        <v>61</v>
      </c>
      <c r="E57" s="105">
        <v>234548.70385786981</v>
      </c>
      <c r="F57" s="136">
        <v>0.2850672708487903</v>
      </c>
      <c r="G57" s="117">
        <v>374446</v>
      </c>
      <c r="H57" s="118">
        <v>443212</v>
      </c>
      <c r="I57" s="54">
        <v>817658</v>
      </c>
      <c r="J57" s="119">
        <v>0.99377029467161304</v>
      </c>
      <c r="K57" s="112">
        <v>-5402.1990000000005</v>
      </c>
      <c r="L57" s="91">
        <v>-6.5657584125694288E-3</v>
      </c>
      <c r="M57" s="112">
        <v>147060.53090000001</v>
      </c>
      <c r="N57" s="113">
        <v>176747.7127</v>
      </c>
      <c r="O57" s="140">
        <v>-29687.181799999991</v>
      </c>
      <c r="P57" s="115">
        <v>-3.6081392715971397E-2</v>
      </c>
      <c r="Q57" s="59">
        <v>8.6258333329999992E-2</v>
      </c>
      <c r="R57" s="60">
        <v>5.4800000000000008E-2</v>
      </c>
      <c r="S57" s="139">
        <v>49.484466189999999</v>
      </c>
      <c r="T57" s="62">
        <v>4.0436200580052706E-2</v>
      </c>
      <c r="U57" s="130" t="s">
        <v>61</v>
      </c>
      <c r="V57" s="129" t="s">
        <v>61</v>
      </c>
      <c r="W57" s="121">
        <v>74405.686107136542</v>
      </c>
      <c r="X57" s="98">
        <v>9.043164820491284E-2</v>
      </c>
      <c r="Y57" s="123">
        <v>78179.665999999997</v>
      </c>
    </row>
    <row r="58" spans="1:25" ht="17" customHeight="1" x14ac:dyDescent="0.2">
      <c r="A58" s="1">
        <v>28825</v>
      </c>
      <c r="B58" s="103">
        <v>1978</v>
      </c>
      <c r="C58" s="111">
        <v>757585.4</v>
      </c>
      <c r="D58" s="106" t="s">
        <v>61</v>
      </c>
      <c r="E58" s="105">
        <v>209665.69574025541</v>
      </c>
      <c r="F58" s="136">
        <v>0.27675519583700453</v>
      </c>
      <c r="G58" s="117">
        <v>330252</v>
      </c>
      <c r="H58" s="118">
        <v>411876</v>
      </c>
      <c r="I58" s="54">
        <v>742128</v>
      </c>
      <c r="J58" s="119">
        <v>0.97959649169585361</v>
      </c>
      <c r="K58" s="112">
        <v>9727.8110000000015</v>
      </c>
      <c r="L58" s="91">
        <v>1.2840547085516697E-2</v>
      </c>
      <c r="M58" s="112">
        <v>133980.03779999999</v>
      </c>
      <c r="N58" s="113">
        <v>148626.7838</v>
      </c>
      <c r="O58" s="140">
        <v>-14646.746000000014</v>
      </c>
      <c r="P58" s="115">
        <v>-1.9333458643738401E-2</v>
      </c>
      <c r="Q58" s="59">
        <v>7.3249999990000009E-2</v>
      </c>
      <c r="R58" s="60">
        <v>3.7608299999999997E-2</v>
      </c>
      <c r="S58" s="139">
        <v>47.561269170000003</v>
      </c>
      <c r="T58" s="62">
        <v>2.718696957270339E-2</v>
      </c>
      <c r="U58" s="130" t="s">
        <v>61</v>
      </c>
      <c r="V58" s="129" t="s">
        <v>61</v>
      </c>
      <c r="W58" s="121">
        <v>85951.334604436794</v>
      </c>
      <c r="X58" s="98">
        <v>0.11345431763130175</v>
      </c>
      <c r="Y58" s="123">
        <v>78073.038</v>
      </c>
    </row>
    <row r="59" spans="1:25" ht="17" customHeight="1" x14ac:dyDescent="0.2">
      <c r="A59" s="1">
        <v>28460</v>
      </c>
      <c r="B59" s="103">
        <v>1977</v>
      </c>
      <c r="C59" s="111">
        <v>710274</v>
      </c>
      <c r="D59" s="106" t="s">
        <v>61</v>
      </c>
      <c r="E59" s="105">
        <v>185340.8947206834</v>
      </c>
      <c r="F59" s="136">
        <v>0.26094281181724716</v>
      </c>
      <c r="G59" s="117">
        <v>295657</v>
      </c>
      <c r="H59" s="118">
        <v>387467</v>
      </c>
      <c r="I59" s="54">
        <v>683124</v>
      </c>
      <c r="J59" s="119">
        <v>0.96177531487848356</v>
      </c>
      <c r="K59" s="112">
        <v>5441.2270000000008</v>
      </c>
      <c r="L59" s="91">
        <v>7.6607436003570464E-3</v>
      </c>
      <c r="M59" s="112">
        <v>128057.3933</v>
      </c>
      <c r="N59" s="113">
        <v>143481.41649999999</v>
      </c>
      <c r="O59" s="140">
        <v>-15424.023199999996</v>
      </c>
      <c r="P59" s="115">
        <v>-2.1715595953111046E-2</v>
      </c>
      <c r="Q59" s="59" t="s">
        <v>61</v>
      </c>
      <c r="R59" s="60">
        <v>4.3583299999999998E-2</v>
      </c>
      <c r="S59" s="139">
        <v>46.302445980000002</v>
      </c>
      <c r="T59" s="62">
        <v>3.734162402863328E-2</v>
      </c>
      <c r="U59" s="130" t="s">
        <v>61</v>
      </c>
      <c r="V59" s="129" t="s">
        <v>61</v>
      </c>
      <c r="W59" s="121">
        <v>77294.574511060709</v>
      </c>
      <c r="X59" s="98">
        <v>0.10882360118920403</v>
      </c>
      <c r="Y59" s="123">
        <v>78110.601999999999</v>
      </c>
    </row>
    <row r="60" spans="1:25" ht="17" customHeight="1" x14ac:dyDescent="0.2">
      <c r="A60" s="1">
        <v>28095</v>
      </c>
      <c r="B60" s="103">
        <v>1976</v>
      </c>
      <c r="C60" s="111">
        <v>666600.19999999995</v>
      </c>
      <c r="D60" s="106" t="s">
        <v>61</v>
      </c>
      <c r="E60" s="105">
        <v>166483.07960353571</v>
      </c>
      <c r="F60" s="136">
        <v>0.24974951943239099</v>
      </c>
      <c r="G60" s="117">
        <v>268361</v>
      </c>
      <c r="H60" s="118">
        <v>360859</v>
      </c>
      <c r="I60" s="54">
        <v>629220</v>
      </c>
      <c r="J60" s="119">
        <v>0.94392410923369063</v>
      </c>
      <c r="K60" s="112">
        <v>5336.5590000000002</v>
      </c>
      <c r="L60" s="91">
        <v>8.0056366619752004E-3</v>
      </c>
      <c r="M60" s="112">
        <v>120796.61109999999</v>
      </c>
      <c r="N60" s="113">
        <v>135826.11379999999</v>
      </c>
      <c r="O60" s="140">
        <v>-15029.502699999997</v>
      </c>
      <c r="P60" s="115">
        <v>-2.2546501936243041E-2</v>
      </c>
      <c r="Q60" s="59" t="s">
        <v>61</v>
      </c>
      <c r="R60" s="60">
        <v>5.1874999999999998E-2</v>
      </c>
      <c r="S60" s="139">
        <v>44.635677299999998</v>
      </c>
      <c r="T60" s="62">
        <v>4.2466310242765815E-2</v>
      </c>
      <c r="U60" s="130" t="s">
        <v>61</v>
      </c>
      <c r="V60" s="129" t="s">
        <v>61</v>
      </c>
      <c r="W60" s="121">
        <v>68746.892791483944</v>
      </c>
      <c r="X60" s="98">
        <v>0.10313062131017055</v>
      </c>
      <c r="Y60" s="123">
        <v>78209.025999999998</v>
      </c>
    </row>
    <row r="61" spans="1:25" ht="17" customHeight="1" x14ac:dyDescent="0.2">
      <c r="A61" s="1">
        <v>27729</v>
      </c>
      <c r="B61" s="103">
        <v>1975</v>
      </c>
      <c r="C61" s="111">
        <v>614836.6</v>
      </c>
      <c r="D61" s="106" t="s">
        <v>61</v>
      </c>
      <c r="E61" s="105">
        <v>144166.21823290549</v>
      </c>
      <c r="F61" s="136">
        <v>0.23447891396332862</v>
      </c>
      <c r="G61" s="117">
        <v>243465</v>
      </c>
      <c r="H61" s="118">
        <v>335790</v>
      </c>
      <c r="I61" s="54">
        <v>579255</v>
      </c>
      <c r="J61" s="119">
        <v>0.94212836386122756</v>
      </c>
      <c r="K61" s="112">
        <v>6531.8319999999994</v>
      </c>
      <c r="L61" s="91">
        <v>1.0623687659452933E-2</v>
      </c>
      <c r="M61" s="112">
        <v>105491.16740000001</v>
      </c>
      <c r="N61" s="113">
        <v>116007.27860000001</v>
      </c>
      <c r="O61" s="140">
        <v>-10516.111199999999</v>
      </c>
      <c r="P61" s="115">
        <v>-1.7103912161377511E-2</v>
      </c>
      <c r="Q61" s="59" t="s">
        <v>61</v>
      </c>
      <c r="R61" s="60">
        <v>5.4000000000000013E-2</v>
      </c>
      <c r="S61" s="139">
        <v>42.817381109999999</v>
      </c>
      <c r="T61" s="62">
        <v>5.9103362772697565E-2</v>
      </c>
      <c r="U61" s="130" t="s">
        <v>61</v>
      </c>
      <c r="V61" s="129" t="s">
        <v>61</v>
      </c>
      <c r="W61" s="121">
        <v>64656.454428832469</v>
      </c>
      <c r="X61" s="98">
        <v>0.10516038639995158</v>
      </c>
      <c r="Y61" s="123">
        <v>78464.873000000007</v>
      </c>
    </row>
    <row r="62" spans="1:25" ht="17" customHeight="1" x14ac:dyDescent="0.2">
      <c r="A62" s="1">
        <v>27364</v>
      </c>
      <c r="B62" s="103">
        <v>1974</v>
      </c>
      <c r="C62" s="111">
        <v>586951.80000000005</v>
      </c>
      <c r="D62" s="106" t="s">
        <v>61</v>
      </c>
      <c r="E62" s="105">
        <v>107454.5110614421</v>
      </c>
      <c r="F62" s="136">
        <v>0.18307212118855773</v>
      </c>
      <c r="G62" s="117">
        <v>228367</v>
      </c>
      <c r="H62" s="118">
        <v>315229</v>
      </c>
      <c r="I62" s="54">
        <v>543596</v>
      </c>
      <c r="J62" s="119">
        <v>0.92613396875177822</v>
      </c>
      <c r="K62" s="112">
        <v>14025.96</v>
      </c>
      <c r="L62" s="91">
        <v>2.3896272232234398E-2</v>
      </c>
      <c r="M62" s="112">
        <v>107336.0554</v>
      </c>
      <c r="N62" s="113">
        <v>110273.04180000001</v>
      </c>
      <c r="O62" s="140">
        <v>-2936.9864000000089</v>
      </c>
      <c r="P62" s="115">
        <v>-5.0037948601571857E-3</v>
      </c>
      <c r="Q62" s="59" t="s">
        <v>61</v>
      </c>
      <c r="R62" s="60" t="s">
        <v>61</v>
      </c>
      <c r="S62" s="139">
        <v>40.427953129999999</v>
      </c>
      <c r="T62" s="62">
        <v>6.9864310842694177E-2</v>
      </c>
      <c r="U62" s="130" t="s">
        <v>61</v>
      </c>
      <c r="V62" s="129" t="s">
        <v>61</v>
      </c>
      <c r="W62" s="130" t="s">
        <v>61</v>
      </c>
      <c r="X62" s="129" t="s">
        <v>61</v>
      </c>
      <c r="Y62" s="123">
        <v>78882.235000000001</v>
      </c>
    </row>
    <row r="63" spans="1:25" ht="17" customHeight="1" x14ac:dyDescent="0.2">
      <c r="A63" s="1">
        <v>26999</v>
      </c>
      <c r="B63" s="103">
        <v>1973</v>
      </c>
      <c r="C63" s="111">
        <v>542318.4</v>
      </c>
      <c r="D63" s="106" t="s">
        <v>61</v>
      </c>
      <c r="E63" s="105">
        <v>94622.905118040086</v>
      </c>
      <c r="F63" s="136">
        <v>0.1744785076774826</v>
      </c>
      <c r="G63" s="117">
        <v>214969</v>
      </c>
      <c r="H63" s="118">
        <v>286312</v>
      </c>
      <c r="I63" s="54">
        <v>501281</v>
      </c>
      <c r="J63" s="119">
        <v>0.92432969266762843</v>
      </c>
      <c r="K63" s="112">
        <v>6898.9950000000008</v>
      </c>
      <c r="L63" s="91">
        <v>1.2721299885823533E-2</v>
      </c>
      <c r="M63" s="112">
        <v>83502.953699999998</v>
      </c>
      <c r="N63" s="113">
        <v>88996.513400000011</v>
      </c>
      <c r="O63" s="140">
        <v>-5493.5597000000125</v>
      </c>
      <c r="P63" s="115">
        <v>-1.0129768232093937E-2</v>
      </c>
      <c r="Q63" s="59" t="s">
        <v>61</v>
      </c>
      <c r="R63" s="60" t="s">
        <v>61</v>
      </c>
      <c r="S63" s="139">
        <v>37.787925739999999</v>
      </c>
      <c r="T63" s="62">
        <v>7.0320239989110078E-2</v>
      </c>
      <c r="U63" s="130" t="s">
        <v>61</v>
      </c>
      <c r="V63" s="129" t="s">
        <v>61</v>
      </c>
      <c r="W63" s="130" t="s">
        <v>61</v>
      </c>
      <c r="X63" s="129" t="s">
        <v>61</v>
      </c>
      <c r="Y63" s="123">
        <v>79052.62</v>
      </c>
    </row>
    <row r="64" spans="1:25" ht="17" customHeight="1" x14ac:dyDescent="0.2">
      <c r="A64" s="1">
        <v>26634</v>
      </c>
      <c r="B64" s="103">
        <v>1972</v>
      </c>
      <c r="C64" s="111">
        <v>486917.2</v>
      </c>
      <c r="D64" s="106" t="s">
        <v>61</v>
      </c>
      <c r="E64" s="105">
        <v>88150.968069968818</v>
      </c>
      <c r="F64" s="136">
        <v>0.18103892832286231</v>
      </c>
      <c r="G64" s="117">
        <v>187873</v>
      </c>
      <c r="H64" s="118">
        <v>256406</v>
      </c>
      <c r="I64" s="54">
        <v>444279</v>
      </c>
      <c r="J64" s="119">
        <v>0.91243233962571046</v>
      </c>
      <c r="K64" s="132">
        <v>2064.5389999999998</v>
      </c>
      <c r="L64" s="91">
        <v>4.2400206852417615E-3</v>
      </c>
      <c r="M64" s="112">
        <v>71055.8986</v>
      </c>
      <c r="N64" s="113">
        <v>79082.269000000015</v>
      </c>
      <c r="O64" s="140">
        <v>-8026.3704000000143</v>
      </c>
      <c r="P64" s="115">
        <v>-1.6484056016094758E-2</v>
      </c>
      <c r="Q64" s="59" t="s">
        <v>61</v>
      </c>
      <c r="R64" s="60" t="s">
        <v>61</v>
      </c>
      <c r="S64" s="139">
        <v>35.305251949999999</v>
      </c>
      <c r="T64" s="62">
        <v>5.4849331257933676E-2</v>
      </c>
      <c r="U64" s="130" t="s">
        <v>61</v>
      </c>
      <c r="V64" s="129" t="s">
        <v>61</v>
      </c>
      <c r="W64" s="130" t="s">
        <v>61</v>
      </c>
      <c r="X64" s="129" t="s">
        <v>61</v>
      </c>
      <c r="Y64" s="123">
        <v>78820.721000000005</v>
      </c>
    </row>
    <row r="65" spans="1:25" ht="17" customHeight="1" x14ac:dyDescent="0.2">
      <c r="A65" s="1">
        <v>26268</v>
      </c>
      <c r="B65" s="103">
        <v>1971</v>
      </c>
      <c r="C65" s="141">
        <v>446602</v>
      </c>
      <c r="D65" s="106" t="s">
        <v>61</v>
      </c>
      <c r="E65" s="105">
        <v>78331.691955084374</v>
      </c>
      <c r="F65" s="136">
        <v>0.17539485258705598</v>
      </c>
      <c r="G65" s="142">
        <v>162976</v>
      </c>
      <c r="H65" s="143">
        <v>225839</v>
      </c>
      <c r="I65" s="54">
        <v>388815</v>
      </c>
      <c r="J65" s="119">
        <v>0.87060738644251479</v>
      </c>
      <c r="K65" s="90">
        <v>-86.49</v>
      </c>
      <c r="L65" s="91">
        <v>-1.936623660440392E-4</v>
      </c>
      <c r="M65" s="112">
        <v>65204.515800000008</v>
      </c>
      <c r="N65" s="113">
        <v>73000.502699999997</v>
      </c>
      <c r="O65" s="140">
        <v>-7795.986899999989</v>
      </c>
      <c r="P65" s="115">
        <v>-1.7456229260057028E-2</v>
      </c>
      <c r="Q65" s="59" t="s">
        <v>61</v>
      </c>
      <c r="R65" s="60" t="s">
        <v>61</v>
      </c>
      <c r="S65" s="139">
        <v>33.469473700000002</v>
      </c>
      <c r="T65" s="62">
        <v>5.2409744603400421E-2</v>
      </c>
      <c r="U65" s="130" t="s">
        <v>61</v>
      </c>
      <c r="V65" s="129" t="s">
        <v>61</v>
      </c>
      <c r="W65" s="130" t="s">
        <v>61</v>
      </c>
      <c r="X65" s="129" t="s">
        <v>61</v>
      </c>
      <c r="Y65" s="123">
        <v>78556.202000000005</v>
      </c>
    </row>
    <row r="66" spans="1:25" ht="17" customHeight="1" x14ac:dyDescent="0.2">
      <c r="A66" s="1">
        <v>25903</v>
      </c>
      <c r="B66" s="103">
        <v>1970</v>
      </c>
      <c r="C66" s="141">
        <v>402370.3</v>
      </c>
      <c r="D66" s="106" t="s">
        <v>61</v>
      </c>
      <c r="E66" s="105">
        <v>70186.085867724934</v>
      </c>
      <c r="F66" s="136">
        <v>0.17443157675336607</v>
      </c>
      <c r="G66" s="144">
        <v>143979</v>
      </c>
      <c r="H66" s="145">
        <v>198901</v>
      </c>
      <c r="I66" s="146">
        <v>342880</v>
      </c>
      <c r="J66" s="119">
        <v>0.85215036994529669</v>
      </c>
      <c r="K66" s="147" t="s">
        <v>61</v>
      </c>
      <c r="L66" s="148" t="s">
        <v>61</v>
      </c>
      <c r="M66" s="112">
        <v>61039.661500000002</v>
      </c>
      <c r="N66" s="113">
        <v>66976.657999999996</v>
      </c>
      <c r="O66" s="140">
        <v>-5936.9964999999938</v>
      </c>
      <c r="P66" s="115">
        <v>-1.4755056474098594E-2</v>
      </c>
      <c r="Q66" s="149" t="s">
        <v>61</v>
      </c>
      <c r="R66" s="149" t="s">
        <v>61</v>
      </c>
      <c r="S66" s="139">
        <v>31.802702199999999</v>
      </c>
      <c r="T66" s="62">
        <v>3.4502493819889235E-2</v>
      </c>
      <c r="U66" s="130" t="s">
        <v>61</v>
      </c>
      <c r="V66" s="129" t="s">
        <v>61</v>
      </c>
      <c r="W66" s="130" t="s">
        <v>61</v>
      </c>
      <c r="X66" s="129" t="s">
        <v>61</v>
      </c>
      <c r="Y66" s="123">
        <v>78069.482000000004</v>
      </c>
    </row>
    <row r="67" spans="1:25" ht="17" customHeight="1" x14ac:dyDescent="0.2">
      <c r="A67" s="1">
        <v>25538</v>
      </c>
      <c r="B67" s="103">
        <v>1969</v>
      </c>
      <c r="C67" s="111">
        <v>358094.944512947</v>
      </c>
      <c r="D67" s="106" t="s">
        <v>61</v>
      </c>
      <c r="E67" s="105">
        <v>66827.994539014064</v>
      </c>
      <c r="F67" s="136">
        <v>0.18662088243079869</v>
      </c>
      <c r="G67" s="150" t="s">
        <v>61</v>
      </c>
      <c r="H67" s="86" t="s">
        <v>61</v>
      </c>
      <c r="I67" s="151">
        <v>326961</v>
      </c>
      <c r="J67" s="119">
        <v>0.91305673260678677</v>
      </c>
      <c r="K67" s="147" t="s">
        <v>61</v>
      </c>
      <c r="L67" s="148" t="s">
        <v>61</v>
      </c>
      <c r="M67" s="152" t="s">
        <v>61</v>
      </c>
      <c r="N67" s="149" t="s">
        <v>61</v>
      </c>
      <c r="O67" s="149" t="s">
        <v>61</v>
      </c>
      <c r="P67" s="153" t="s">
        <v>61</v>
      </c>
      <c r="Q67" s="149" t="s">
        <v>61</v>
      </c>
      <c r="R67" s="149" t="s">
        <v>61</v>
      </c>
      <c r="S67" s="139">
        <v>30.742025649999999</v>
      </c>
      <c r="T67" s="62">
        <v>1.9126784946347897E-2</v>
      </c>
      <c r="U67" s="130" t="s">
        <v>61</v>
      </c>
      <c r="V67" s="129" t="s">
        <v>61</v>
      </c>
      <c r="W67" s="130" t="s">
        <v>61</v>
      </c>
      <c r="X67" s="129" t="s">
        <v>61</v>
      </c>
      <c r="Y67" s="123">
        <v>78269.095000000001</v>
      </c>
    </row>
    <row r="68" spans="1:25" ht="17" customHeight="1" x14ac:dyDescent="0.2">
      <c r="A68" s="1">
        <v>25173</v>
      </c>
      <c r="B68" s="103">
        <v>1968</v>
      </c>
      <c r="C68" s="111">
        <v>319867.85260482843</v>
      </c>
      <c r="D68" s="106" t="s">
        <v>61</v>
      </c>
      <c r="E68" s="105">
        <v>64908.959841522483</v>
      </c>
      <c r="F68" s="136">
        <v>0.20292429924714064</v>
      </c>
      <c r="G68" s="154" t="s">
        <v>61</v>
      </c>
      <c r="H68" s="105" t="s">
        <v>61</v>
      </c>
      <c r="I68" s="143">
        <v>283414</v>
      </c>
      <c r="J68" s="119">
        <v>0.88603464740839621</v>
      </c>
      <c r="K68" s="147" t="s">
        <v>61</v>
      </c>
      <c r="L68" s="148" t="s">
        <v>61</v>
      </c>
      <c r="M68" s="152" t="s">
        <v>61</v>
      </c>
      <c r="N68" s="149" t="s">
        <v>61</v>
      </c>
      <c r="O68" s="149" t="s">
        <v>61</v>
      </c>
      <c r="P68" s="153" t="s">
        <v>61</v>
      </c>
      <c r="Q68" s="149" t="s">
        <v>61</v>
      </c>
      <c r="R68" s="149" t="s">
        <v>61</v>
      </c>
      <c r="S68" s="139">
        <v>30.165064940000001</v>
      </c>
      <c r="T68" s="62">
        <v>1.4702893180255527E-2</v>
      </c>
      <c r="U68" s="130" t="s">
        <v>61</v>
      </c>
      <c r="V68" s="129" t="s">
        <v>61</v>
      </c>
      <c r="W68" s="130" t="s">
        <v>61</v>
      </c>
      <c r="X68" s="129" t="s">
        <v>61</v>
      </c>
      <c r="Y68" s="123">
        <v>77550.269</v>
      </c>
    </row>
    <row r="69" spans="1:25" ht="17" customHeight="1" x14ac:dyDescent="0.2">
      <c r="A69" s="1">
        <v>24807</v>
      </c>
      <c r="B69" s="103">
        <v>1967</v>
      </c>
      <c r="C69" s="111">
        <v>296308.3003952569</v>
      </c>
      <c r="D69" s="106" t="s">
        <v>61</v>
      </c>
      <c r="E69" s="105">
        <v>59315.537568466323</v>
      </c>
      <c r="F69" s="136">
        <v>0.20018182916017901</v>
      </c>
      <c r="G69" s="154" t="s">
        <v>61</v>
      </c>
      <c r="H69" s="105" t="s">
        <v>61</v>
      </c>
      <c r="I69" s="143">
        <v>253199</v>
      </c>
      <c r="J69" s="119">
        <v>0.8545120054424673</v>
      </c>
      <c r="K69" s="147" t="s">
        <v>61</v>
      </c>
      <c r="L69" s="148" t="s">
        <v>61</v>
      </c>
      <c r="M69" s="152" t="s">
        <v>61</v>
      </c>
      <c r="N69" s="149" t="s">
        <v>61</v>
      </c>
      <c r="O69" s="149" t="s">
        <v>61</v>
      </c>
      <c r="P69" s="153" t="s">
        <v>61</v>
      </c>
      <c r="Q69" s="149" t="s">
        <v>61</v>
      </c>
      <c r="R69" s="149" t="s">
        <v>61</v>
      </c>
      <c r="S69" s="139">
        <v>29.727977660000001</v>
      </c>
      <c r="T69" s="62">
        <v>1.796049893153806E-2</v>
      </c>
      <c r="U69" s="130" t="s">
        <v>61</v>
      </c>
      <c r="V69" s="129" t="s">
        <v>61</v>
      </c>
      <c r="W69" s="130" t="s">
        <v>61</v>
      </c>
      <c r="X69" s="129" t="s">
        <v>61</v>
      </c>
      <c r="Y69" s="123">
        <v>77038.357999999993</v>
      </c>
    </row>
    <row r="70" spans="1:25" ht="17" customHeight="1" x14ac:dyDescent="0.2">
      <c r="A70" s="1">
        <v>24442</v>
      </c>
      <c r="B70" s="103">
        <v>1966</v>
      </c>
      <c r="C70" s="111">
        <v>292188.10511756572</v>
      </c>
      <c r="D70" s="106" t="s">
        <v>61</v>
      </c>
      <c r="E70" s="105">
        <v>50742.247042552357</v>
      </c>
      <c r="F70" s="136">
        <v>0.1736629457319474</v>
      </c>
      <c r="G70" s="154" t="s">
        <v>61</v>
      </c>
      <c r="H70" s="105" t="s">
        <v>61</v>
      </c>
      <c r="I70" s="143">
        <v>237836</v>
      </c>
      <c r="J70" s="119">
        <v>0.81398248537291951</v>
      </c>
      <c r="K70" s="147" t="s">
        <v>61</v>
      </c>
      <c r="L70" s="148" t="s">
        <v>61</v>
      </c>
      <c r="M70" s="152" t="s">
        <v>61</v>
      </c>
      <c r="N70" s="149" t="s">
        <v>61</v>
      </c>
      <c r="O70" s="149" t="s">
        <v>61</v>
      </c>
      <c r="P70" s="153" t="s">
        <v>61</v>
      </c>
      <c r="Q70" s="149" t="s">
        <v>61</v>
      </c>
      <c r="R70" s="149" t="s">
        <v>61</v>
      </c>
      <c r="S70" s="139">
        <v>29.203468789999999</v>
      </c>
      <c r="T70" s="62">
        <v>3.5330603581579023E-2</v>
      </c>
      <c r="U70" s="130" t="s">
        <v>61</v>
      </c>
      <c r="V70" s="129" t="s">
        <v>61</v>
      </c>
      <c r="W70" s="130" t="s">
        <v>61</v>
      </c>
      <c r="X70" s="129" t="s">
        <v>61</v>
      </c>
      <c r="Y70" s="123">
        <v>76864.313999999998</v>
      </c>
    </row>
    <row r="71" spans="1:25" ht="17" customHeight="1" x14ac:dyDescent="0.2">
      <c r="A71" s="1">
        <v>24077</v>
      </c>
      <c r="B71" s="103">
        <v>1965</v>
      </c>
      <c r="C71" s="111">
        <v>274776.05633802823</v>
      </c>
      <c r="D71" s="106" t="s">
        <v>61</v>
      </c>
      <c r="E71" s="105">
        <v>45478.724320185989</v>
      </c>
      <c r="F71" s="136">
        <v>0.16551196245512118</v>
      </c>
      <c r="G71" s="154" t="s">
        <v>61</v>
      </c>
      <c r="H71" s="105" t="s">
        <v>61</v>
      </c>
      <c r="I71" s="143">
        <v>219641</v>
      </c>
      <c r="J71" s="119">
        <v>0.79934548492754642</v>
      </c>
      <c r="K71" s="147" t="s">
        <v>61</v>
      </c>
      <c r="L71" s="148" t="s">
        <v>61</v>
      </c>
      <c r="M71" s="152" t="s">
        <v>61</v>
      </c>
      <c r="N71" s="149" t="s">
        <v>61</v>
      </c>
      <c r="O71" s="149" t="s">
        <v>61</v>
      </c>
      <c r="P71" s="153" t="s">
        <v>61</v>
      </c>
      <c r="Q71" s="149" t="s">
        <v>61</v>
      </c>
      <c r="R71" s="149" t="s">
        <v>61</v>
      </c>
      <c r="S71" s="139">
        <v>28.20690192</v>
      </c>
      <c r="T71" s="62">
        <v>3.2423192349295471E-2</v>
      </c>
      <c r="U71" s="130" t="s">
        <v>61</v>
      </c>
      <c r="V71" s="129" t="s">
        <v>61</v>
      </c>
      <c r="W71" s="130" t="s">
        <v>61</v>
      </c>
      <c r="X71" s="129" t="s">
        <v>61</v>
      </c>
      <c r="Y71" s="123">
        <v>76336.308000000005</v>
      </c>
    </row>
    <row r="72" spans="1:25" ht="17" customHeight="1" x14ac:dyDescent="0.2">
      <c r="A72" s="1">
        <v>23712</v>
      </c>
      <c r="B72" s="103">
        <v>1964</v>
      </c>
      <c r="C72" s="111">
        <v>251686.86868686869</v>
      </c>
      <c r="D72" s="106" t="s">
        <v>61</v>
      </c>
      <c r="E72" s="105">
        <v>40818.044034626808</v>
      </c>
      <c r="F72" s="136">
        <v>0.16217788495517332</v>
      </c>
      <c r="G72" s="154" t="s">
        <v>61</v>
      </c>
      <c r="H72" s="105" t="s">
        <v>61</v>
      </c>
      <c r="I72" s="143">
        <v>196367</v>
      </c>
      <c r="J72" s="119">
        <v>0.78020359593851585</v>
      </c>
      <c r="K72" s="147" t="s">
        <v>61</v>
      </c>
      <c r="L72" s="148" t="s">
        <v>61</v>
      </c>
      <c r="M72" s="152" t="s">
        <v>61</v>
      </c>
      <c r="N72" s="149" t="s">
        <v>61</v>
      </c>
      <c r="O72" s="149" t="s">
        <v>61</v>
      </c>
      <c r="P72" s="153" t="s">
        <v>61</v>
      </c>
      <c r="Q72" s="149" t="s">
        <v>61</v>
      </c>
      <c r="R72" s="149" t="s">
        <v>61</v>
      </c>
      <c r="S72" s="139">
        <v>27.321065749999999</v>
      </c>
      <c r="T72" s="62">
        <v>2.3357358383372162E-2</v>
      </c>
      <c r="U72" s="130" t="s">
        <v>61</v>
      </c>
      <c r="V72" s="129" t="s">
        <v>61</v>
      </c>
      <c r="W72" s="130" t="s">
        <v>61</v>
      </c>
      <c r="X72" s="129" t="s">
        <v>61</v>
      </c>
      <c r="Y72" s="123">
        <v>75591.081999999995</v>
      </c>
    </row>
    <row r="73" spans="1:25" ht="17" customHeight="1" x14ac:dyDescent="0.2">
      <c r="A73" s="1">
        <v>23346</v>
      </c>
      <c r="B73" s="103">
        <v>1963</v>
      </c>
      <c r="C73" s="111">
        <v>229356.93215339241</v>
      </c>
      <c r="D73" s="106" t="s">
        <v>61</v>
      </c>
      <c r="E73" s="105">
        <v>36299.957277914153</v>
      </c>
      <c r="F73" s="136">
        <v>0.15826841132334724</v>
      </c>
      <c r="G73" s="154" t="s">
        <v>61</v>
      </c>
      <c r="H73" s="105" t="s">
        <v>61</v>
      </c>
      <c r="I73" s="143">
        <v>175072</v>
      </c>
      <c r="J73" s="119">
        <v>0.76331680214013764</v>
      </c>
      <c r="K73" s="147" t="s">
        <v>61</v>
      </c>
      <c r="L73" s="148" t="s">
        <v>61</v>
      </c>
      <c r="M73" s="152" t="s">
        <v>61</v>
      </c>
      <c r="N73" s="149" t="s">
        <v>61</v>
      </c>
      <c r="O73" s="149" t="s">
        <v>61</v>
      </c>
      <c r="P73" s="153" t="s">
        <v>61</v>
      </c>
      <c r="Q73" s="149" t="s">
        <v>61</v>
      </c>
      <c r="R73" s="149" t="s">
        <v>61</v>
      </c>
      <c r="S73" s="139">
        <v>26.697483070000001</v>
      </c>
      <c r="T73" s="62">
        <v>2.9669597589593089E-2</v>
      </c>
      <c r="U73" s="130" t="s">
        <v>61</v>
      </c>
      <c r="V73" s="129" t="s">
        <v>61</v>
      </c>
      <c r="W73" s="130" t="s">
        <v>61</v>
      </c>
      <c r="X73" s="129" t="s">
        <v>61</v>
      </c>
      <c r="Y73" s="123">
        <v>75045.592000000004</v>
      </c>
    </row>
    <row r="74" spans="1:25" ht="17" customHeight="1" x14ac:dyDescent="0.2">
      <c r="A74" s="1">
        <v>22981</v>
      </c>
      <c r="B74" s="103">
        <v>1962</v>
      </c>
      <c r="C74" s="111">
        <v>216193.1464174455</v>
      </c>
      <c r="D74" s="106" t="s">
        <v>61</v>
      </c>
      <c r="E74" s="105">
        <v>33692.173086732837</v>
      </c>
      <c r="F74" s="136">
        <v>0.15584292862677945</v>
      </c>
      <c r="G74" s="154" t="s">
        <v>61</v>
      </c>
      <c r="H74" s="105" t="s">
        <v>61</v>
      </c>
      <c r="I74" s="143">
        <v>156262</v>
      </c>
      <c r="J74" s="119">
        <v>0.72278886999625347</v>
      </c>
      <c r="K74" s="147" t="s">
        <v>61</v>
      </c>
      <c r="L74" s="148" t="s">
        <v>61</v>
      </c>
      <c r="M74" s="152" t="s">
        <v>61</v>
      </c>
      <c r="N74" s="149" t="s">
        <v>61</v>
      </c>
      <c r="O74" s="149" t="s">
        <v>61</v>
      </c>
      <c r="P74" s="153" t="s">
        <v>61</v>
      </c>
      <c r="Q74" s="149" t="s">
        <v>61</v>
      </c>
      <c r="R74" s="149" t="s">
        <v>61</v>
      </c>
      <c r="S74" s="139">
        <v>25.928203700000001</v>
      </c>
      <c r="T74" s="62">
        <v>2.8432701787112657E-2</v>
      </c>
      <c r="U74" s="130" t="s">
        <v>61</v>
      </c>
      <c r="V74" s="129" t="s">
        <v>61</v>
      </c>
      <c r="W74" s="130" t="s">
        <v>61</v>
      </c>
      <c r="X74" s="129" t="s">
        <v>61</v>
      </c>
      <c r="Y74" s="123">
        <v>74383.112999999998</v>
      </c>
    </row>
    <row r="75" spans="1:25" ht="17" customHeight="1" x14ac:dyDescent="0.2">
      <c r="A75" s="1">
        <v>22616</v>
      </c>
      <c r="B75" s="103">
        <v>1961</v>
      </c>
      <c r="C75" s="111">
        <v>198823.05194805199</v>
      </c>
      <c r="D75" s="106" t="s">
        <v>61</v>
      </c>
      <c r="E75" s="105">
        <v>32817.5061130213</v>
      </c>
      <c r="F75" s="136">
        <v>0.16505885907835163</v>
      </c>
      <c r="G75" s="154" t="s">
        <v>61</v>
      </c>
      <c r="H75" s="105" t="s">
        <v>61</v>
      </c>
      <c r="I75" s="143">
        <v>137888</v>
      </c>
      <c r="J75" s="119">
        <v>0.69352119208001617</v>
      </c>
      <c r="K75" s="147" t="s">
        <v>61</v>
      </c>
      <c r="L75" s="148" t="s">
        <v>61</v>
      </c>
      <c r="M75" s="152" t="s">
        <v>61</v>
      </c>
      <c r="N75" s="149" t="s">
        <v>61</v>
      </c>
      <c r="O75" s="149" t="s">
        <v>61</v>
      </c>
      <c r="P75" s="153" t="s">
        <v>61</v>
      </c>
      <c r="Q75" s="149" t="s">
        <v>61</v>
      </c>
      <c r="R75" s="149" t="s">
        <v>61</v>
      </c>
      <c r="S75" s="139">
        <v>25.21137616</v>
      </c>
      <c r="T75" s="62">
        <v>2.2936950159584635E-2</v>
      </c>
      <c r="U75" s="130" t="s">
        <v>61</v>
      </c>
      <c r="V75" s="129" t="s">
        <v>61</v>
      </c>
      <c r="W75" s="130" t="s">
        <v>61</v>
      </c>
      <c r="X75" s="129" t="s">
        <v>61</v>
      </c>
      <c r="Y75" s="123">
        <v>73668.453999999998</v>
      </c>
    </row>
    <row r="76" spans="1:25" ht="17" customHeight="1" x14ac:dyDescent="0.2">
      <c r="A76" s="1">
        <v>22251</v>
      </c>
      <c r="B76" s="103">
        <v>1960</v>
      </c>
      <c r="C76" s="111">
        <v>181246.99828473409</v>
      </c>
      <c r="D76" s="106" t="s">
        <v>61</v>
      </c>
      <c r="E76" s="105">
        <v>29373.846054108559</v>
      </c>
      <c r="F76" s="136">
        <v>0.16206528291278538</v>
      </c>
      <c r="G76" s="154" t="s">
        <v>61</v>
      </c>
      <c r="H76" s="105" t="s">
        <v>61</v>
      </c>
      <c r="I76" s="143">
        <v>118965</v>
      </c>
      <c r="J76" s="119">
        <v>0.65636949094797825</v>
      </c>
      <c r="K76" s="147" t="s">
        <v>61</v>
      </c>
      <c r="L76" s="148" t="s">
        <v>61</v>
      </c>
      <c r="M76" s="152" t="s">
        <v>61</v>
      </c>
      <c r="N76" s="149" t="s">
        <v>61</v>
      </c>
      <c r="O76" s="149" t="s">
        <v>61</v>
      </c>
      <c r="P76" s="153" t="s">
        <v>61</v>
      </c>
      <c r="Q76" s="149" t="s">
        <v>61</v>
      </c>
      <c r="R76" s="149" t="s">
        <v>61</v>
      </c>
      <c r="S76" s="155">
        <v>24.646070470000002</v>
      </c>
      <c r="T76" s="153">
        <v>1.54E-2</v>
      </c>
      <c r="U76" s="130" t="s">
        <v>61</v>
      </c>
      <c r="V76" s="129" t="s">
        <v>61</v>
      </c>
      <c r="W76" s="130" t="s">
        <v>61</v>
      </c>
      <c r="X76" s="129" t="s">
        <v>61</v>
      </c>
      <c r="Y76" s="156">
        <v>73146.8</v>
      </c>
    </row>
    <row r="77" spans="1:25" ht="17" customHeight="1" x14ac:dyDescent="0.2">
      <c r="A77" s="1">
        <v>21885</v>
      </c>
      <c r="B77" s="103">
        <v>1959</v>
      </c>
      <c r="C77" s="157" t="s">
        <v>61</v>
      </c>
      <c r="D77" s="106" t="s">
        <v>61</v>
      </c>
      <c r="E77" s="105">
        <v>24710.551660626119</v>
      </c>
      <c r="F77" s="105" t="s">
        <v>61</v>
      </c>
      <c r="G77" s="154" t="s">
        <v>61</v>
      </c>
      <c r="H77" s="105" t="s">
        <v>61</v>
      </c>
      <c r="I77" s="143">
        <v>105816</v>
      </c>
      <c r="J77" s="119" t="s">
        <v>61</v>
      </c>
      <c r="K77" s="147" t="s">
        <v>61</v>
      </c>
      <c r="L77" s="148" t="s">
        <v>61</v>
      </c>
      <c r="M77" s="152" t="s">
        <v>61</v>
      </c>
      <c r="N77" s="149" t="s">
        <v>61</v>
      </c>
      <c r="O77" s="149" t="s">
        <v>61</v>
      </c>
      <c r="P77" s="153" t="s">
        <v>61</v>
      </c>
      <c r="Q77" s="149" t="s">
        <v>61</v>
      </c>
      <c r="R77" s="149" t="s">
        <v>61</v>
      </c>
      <c r="S77" s="61" t="s">
        <v>61</v>
      </c>
      <c r="T77" s="153">
        <v>8.9999999999999993E-3</v>
      </c>
      <c r="U77" s="130" t="s">
        <v>61</v>
      </c>
      <c r="V77" s="129" t="s">
        <v>61</v>
      </c>
      <c r="W77" s="130" t="s">
        <v>61</v>
      </c>
      <c r="X77" s="129" t="s">
        <v>61</v>
      </c>
      <c r="Y77" s="158">
        <v>72543000</v>
      </c>
    </row>
    <row r="78" spans="1:25" ht="17" customHeight="1" x14ac:dyDescent="0.2">
      <c r="A78" s="1">
        <v>21520</v>
      </c>
      <c r="B78" s="103">
        <v>1958</v>
      </c>
      <c r="C78" s="157" t="s">
        <v>61</v>
      </c>
      <c r="D78" s="106" t="s">
        <v>61</v>
      </c>
      <c r="E78" s="105">
        <v>23096.598685536741</v>
      </c>
      <c r="F78" s="105" t="s">
        <v>61</v>
      </c>
      <c r="G78" s="154" t="s">
        <v>61</v>
      </c>
      <c r="H78" s="105" t="s">
        <v>61</v>
      </c>
      <c r="I78" s="143">
        <v>89997</v>
      </c>
      <c r="J78" s="119" t="s">
        <v>61</v>
      </c>
      <c r="K78" s="147" t="s">
        <v>61</v>
      </c>
      <c r="L78" s="148" t="s">
        <v>61</v>
      </c>
      <c r="M78" s="152" t="s">
        <v>61</v>
      </c>
      <c r="N78" s="149" t="s">
        <v>61</v>
      </c>
      <c r="O78" s="149" t="s">
        <v>61</v>
      </c>
      <c r="P78" s="153" t="s">
        <v>61</v>
      </c>
      <c r="Q78" s="149" t="s">
        <v>61</v>
      </c>
      <c r="R78" s="149" t="s">
        <v>61</v>
      </c>
      <c r="S78" s="130" t="s">
        <v>61</v>
      </c>
      <c r="T78" s="153">
        <v>2.1399999999999999E-2</v>
      </c>
      <c r="U78" s="130" t="s">
        <v>61</v>
      </c>
      <c r="V78" s="129" t="s">
        <v>61</v>
      </c>
      <c r="W78" s="130" t="s">
        <v>61</v>
      </c>
      <c r="X78" s="129" t="s">
        <v>61</v>
      </c>
      <c r="Y78" s="159">
        <v>72030900</v>
      </c>
    </row>
    <row r="79" spans="1:25" ht="17" customHeight="1" x14ac:dyDescent="0.2">
      <c r="A79" s="1">
        <v>21155</v>
      </c>
      <c r="B79" s="103">
        <v>1957</v>
      </c>
      <c r="C79" s="157" t="s">
        <v>61</v>
      </c>
      <c r="D79" s="106" t="s">
        <v>61</v>
      </c>
      <c r="E79" s="105">
        <v>22222.280040060821</v>
      </c>
      <c r="F79" s="105" t="s">
        <v>61</v>
      </c>
      <c r="G79" s="154" t="s">
        <v>61</v>
      </c>
      <c r="H79" s="105" t="s">
        <v>61</v>
      </c>
      <c r="I79" s="143">
        <v>80629</v>
      </c>
      <c r="J79" s="119" t="s">
        <v>61</v>
      </c>
      <c r="K79" s="147" t="s">
        <v>61</v>
      </c>
      <c r="L79" s="148" t="s">
        <v>61</v>
      </c>
      <c r="M79" s="152" t="s">
        <v>61</v>
      </c>
      <c r="N79" s="149" t="s">
        <v>61</v>
      </c>
      <c r="O79" s="149" t="s">
        <v>61</v>
      </c>
      <c r="P79" s="153" t="s">
        <v>61</v>
      </c>
      <c r="Q79" s="149" t="s">
        <v>61</v>
      </c>
      <c r="R79" s="149" t="s">
        <v>61</v>
      </c>
      <c r="S79" s="130" t="s">
        <v>61</v>
      </c>
      <c r="T79" s="153">
        <v>2.1000000000000001E-2</v>
      </c>
      <c r="U79" s="130" t="s">
        <v>61</v>
      </c>
      <c r="V79" s="129" t="s">
        <v>61</v>
      </c>
      <c r="W79" s="130" t="s">
        <v>61</v>
      </c>
      <c r="X79" s="129" t="s">
        <v>61</v>
      </c>
      <c r="Y79" s="159">
        <v>71475000</v>
      </c>
    </row>
    <row r="80" spans="1:25" ht="17" customHeight="1" x14ac:dyDescent="0.2">
      <c r="A80" s="1">
        <v>20790</v>
      </c>
      <c r="B80" s="103">
        <v>1956</v>
      </c>
      <c r="C80" s="157" t="s">
        <v>61</v>
      </c>
      <c r="D80" s="106" t="s">
        <v>61</v>
      </c>
      <c r="E80" s="105">
        <v>21291.957832937482</v>
      </c>
      <c r="F80" s="105" t="s">
        <v>61</v>
      </c>
      <c r="G80" s="154" t="s">
        <v>61</v>
      </c>
      <c r="H80" s="105" t="s">
        <v>61</v>
      </c>
      <c r="I80" s="143">
        <v>72878</v>
      </c>
      <c r="J80" s="119" t="s">
        <v>61</v>
      </c>
      <c r="K80" s="147" t="s">
        <v>61</v>
      </c>
      <c r="L80" s="148" t="s">
        <v>61</v>
      </c>
      <c r="M80" s="152" t="s">
        <v>61</v>
      </c>
      <c r="N80" s="149" t="s">
        <v>61</v>
      </c>
      <c r="O80" s="149" t="s">
        <v>61</v>
      </c>
      <c r="P80" s="153" t="s">
        <v>61</v>
      </c>
      <c r="Q80" s="149" t="s">
        <v>61</v>
      </c>
      <c r="R80" s="149" t="s">
        <v>61</v>
      </c>
      <c r="S80" s="130" t="s">
        <v>61</v>
      </c>
      <c r="T80" s="153">
        <v>2.6200000000000001E-2</v>
      </c>
      <c r="U80" s="130" t="s">
        <v>61</v>
      </c>
      <c r="V80" s="129" t="s">
        <v>61</v>
      </c>
      <c r="W80" s="130" t="s">
        <v>61</v>
      </c>
      <c r="X80" s="129" t="s">
        <v>61</v>
      </c>
      <c r="Y80" s="159">
        <v>70943200</v>
      </c>
    </row>
    <row r="81" spans="1:25" ht="17" customHeight="1" x14ac:dyDescent="0.2">
      <c r="A81" s="1">
        <v>20424</v>
      </c>
      <c r="B81" s="103">
        <v>1955</v>
      </c>
      <c r="C81" s="157" t="s">
        <v>61</v>
      </c>
      <c r="D81" s="106" t="s">
        <v>61</v>
      </c>
      <c r="E81" s="105">
        <v>20135.30061126783</v>
      </c>
      <c r="F81" s="105" t="s">
        <v>61</v>
      </c>
      <c r="G81" s="154" t="s">
        <v>61</v>
      </c>
      <c r="H81" s="105" t="s">
        <v>61</v>
      </c>
      <c r="I81" s="143">
        <v>64177.999999999993</v>
      </c>
      <c r="J81" s="119" t="s">
        <v>61</v>
      </c>
      <c r="K81" s="147" t="s">
        <v>61</v>
      </c>
      <c r="L81" s="148" t="s">
        <v>61</v>
      </c>
      <c r="M81" s="152" t="s">
        <v>61</v>
      </c>
      <c r="N81" s="149" t="s">
        <v>61</v>
      </c>
      <c r="O81" s="149" t="s">
        <v>61</v>
      </c>
      <c r="P81" s="153" t="s">
        <v>61</v>
      </c>
      <c r="Q81" s="149" t="s">
        <v>61</v>
      </c>
      <c r="R81" s="149" t="s">
        <v>61</v>
      </c>
      <c r="S81" s="130" t="s">
        <v>61</v>
      </c>
      <c r="T81" s="129" t="s">
        <v>61</v>
      </c>
      <c r="U81" s="130" t="s">
        <v>61</v>
      </c>
      <c r="V81" s="129" t="s">
        <v>61</v>
      </c>
      <c r="W81" s="130" t="s">
        <v>61</v>
      </c>
      <c r="X81" s="129" t="s">
        <v>61</v>
      </c>
      <c r="Y81" s="159">
        <v>71349900</v>
      </c>
    </row>
    <row r="82" spans="1:25" ht="17" customHeight="1" x14ac:dyDescent="0.2">
      <c r="A82" s="1">
        <v>20059</v>
      </c>
      <c r="B82" s="103">
        <v>1954</v>
      </c>
      <c r="C82" s="157" t="s">
        <v>61</v>
      </c>
      <c r="D82" s="106" t="s">
        <v>61</v>
      </c>
      <c r="E82" s="105">
        <v>16867.106672647009</v>
      </c>
      <c r="F82" s="105" t="s">
        <v>61</v>
      </c>
      <c r="G82" s="154" t="s">
        <v>61</v>
      </c>
      <c r="H82" s="105" t="s">
        <v>61</v>
      </c>
      <c r="I82" s="143">
        <v>52684</v>
      </c>
      <c r="J82" s="119" t="s">
        <v>61</v>
      </c>
      <c r="K82" s="147" t="s">
        <v>61</v>
      </c>
      <c r="L82" s="148" t="s">
        <v>61</v>
      </c>
      <c r="M82" s="152" t="s">
        <v>61</v>
      </c>
      <c r="N82" s="149" t="s">
        <v>61</v>
      </c>
      <c r="O82" s="149" t="s">
        <v>61</v>
      </c>
      <c r="P82" s="153" t="s">
        <v>61</v>
      </c>
      <c r="Q82" s="149" t="s">
        <v>61</v>
      </c>
      <c r="R82" s="149" t="s">
        <v>61</v>
      </c>
      <c r="S82" s="130" t="s">
        <v>61</v>
      </c>
      <c r="T82" s="129" t="s">
        <v>61</v>
      </c>
      <c r="U82" s="130" t="s">
        <v>61</v>
      </c>
      <c r="V82" s="129" t="s">
        <v>61</v>
      </c>
      <c r="W82" s="130" t="s">
        <v>61</v>
      </c>
      <c r="X82" s="129" t="s">
        <v>61</v>
      </c>
      <c r="Y82" s="159">
        <v>70944800</v>
      </c>
    </row>
    <row r="83" spans="1:25" ht="17" customHeight="1" x14ac:dyDescent="0.2">
      <c r="A83" s="1">
        <v>19694</v>
      </c>
      <c r="B83" s="103">
        <v>1953</v>
      </c>
      <c r="C83" s="157" t="s">
        <v>61</v>
      </c>
      <c r="D83" s="106" t="s">
        <v>61</v>
      </c>
      <c r="E83" s="105">
        <v>13561.97054550875</v>
      </c>
      <c r="F83" s="105" t="s">
        <v>61</v>
      </c>
      <c r="G83" s="154" t="s">
        <v>61</v>
      </c>
      <c r="H83" s="105" t="s">
        <v>61</v>
      </c>
      <c r="I83" s="143">
        <v>42455</v>
      </c>
      <c r="J83" s="119" t="s">
        <v>61</v>
      </c>
      <c r="K83" s="147" t="s">
        <v>61</v>
      </c>
      <c r="L83" s="148" t="s">
        <v>61</v>
      </c>
      <c r="M83" s="152" t="s">
        <v>61</v>
      </c>
      <c r="N83" s="149" t="s">
        <v>61</v>
      </c>
      <c r="O83" s="149" t="s">
        <v>61</v>
      </c>
      <c r="P83" s="153" t="s">
        <v>61</v>
      </c>
      <c r="Q83" s="149" t="s">
        <v>61</v>
      </c>
      <c r="R83" s="149" t="s">
        <v>61</v>
      </c>
      <c r="S83" s="130" t="s">
        <v>61</v>
      </c>
      <c r="T83" s="129" t="s">
        <v>61</v>
      </c>
      <c r="U83" s="130" t="s">
        <v>61</v>
      </c>
      <c r="V83" s="129" t="s">
        <v>61</v>
      </c>
      <c r="W83" s="130" t="s">
        <v>61</v>
      </c>
      <c r="X83" s="129" t="s">
        <v>61</v>
      </c>
      <c r="Y83" s="159">
        <v>70565900</v>
      </c>
    </row>
    <row r="84" spans="1:25" ht="17" customHeight="1" x14ac:dyDescent="0.2">
      <c r="A84" s="1">
        <v>19329</v>
      </c>
      <c r="B84" s="103">
        <v>1952</v>
      </c>
      <c r="C84" s="157" t="s">
        <v>61</v>
      </c>
      <c r="D84" s="106" t="s">
        <v>61</v>
      </c>
      <c r="E84" s="105">
        <v>11204.404260050889</v>
      </c>
      <c r="F84" s="105" t="s">
        <v>61</v>
      </c>
      <c r="G84" s="154" t="s">
        <v>61</v>
      </c>
      <c r="H84" s="105" t="s">
        <v>61</v>
      </c>
      <c r="I84" s="143">
        <v>33800</v>
      </c>
      <c r="J84" s="119" t="s">
        <v>61</v>
      </c>
      <c r="K84" s="147" t="s">
        <v>61</v>
      </c>
      <c r="L84" s="148" t="s">
        <v>61</v>
      </c>
      <c r="M84" s="152" t="s">
        <v>61</v>
      </c>
      <c r="N84" s="149" t="s">
        <v>61</v>
      </c>
      <c r="O84" s="149" t="s">
        <v>61</v>
      </c>
      <c r="P84" s="153" t="s">
        <v>61</v>
      </c>
      <c r="Q84" s="149" t="s">
        <v>61</v>
      </c>
      <c r="R84" s="149" t="s">
        <v>61</v>
      </c>
      <c r="S84" s="130" t="s">
        <v>61</v>
      </c>
      <c r="T84" s="129" t="s">
        <v>61</v>
      </c>
      <c r="U84" s="130" t="s">
        <v>61</v>
      </c>
      <c r="V84" s="129" t="s">
        <v>61</v>
      </c>
      <c r="W84" s="130" t="s">
        <v>61</v>
      </c>
      <c r="X84" s="129" t="s">
        <v>61</v>
      </c>
      <c r="Y84" s="159">
        <v>70163900</v>
      </c>
    </row>
    <row r="85" spans="1:25" ht="17" customHeight="1" x14ac:dyDescent="0.2">
      <c r="A85" s="1">
        <v>18963</v>
      </c>
      <c r="B85" s="103">
        <v>1951</v>
      </c>
      <c r="C85" s="157" t="s">
        <v>61</v>
      </c>
      <c r="D85" s="106" t="s">
        <v>61</v>
      </c>
      <c r="E85" s="105">
        <v>9549.6651214190497</v>
      </c>
      <c r="F85" s="105" t="s">
        <v>61</v>
      </c>
      <c r="G85" s="154" t="s">
        <v>61</v>
      </c>
      <c r="H85" s="105" t="s">
        <v>61</v>
      </c>
      <c r="I85" s="143">
        <v>25960</v>
      </c>
      <c r="J85" s="119" t="s">
        <v>61</v>
      </c>
      <c r="K85" s="147" t="s">
        <v>61</v>
      </c>
      <c r="L85" s="148" t="s">
        <v>61</v>
      </c>
      <c r="M85" s="152" t="s">
        <v>61</v>
      </c>
      <c r="N85" s="149" t="s">
        <v>61</v>
      </c>
      <c r="O85" s="149" t="s">
        <v>61</v>
      </c>
      <c r="P85" s="153" t="s">
        <v>61</v>
      </c>
      <c r="Q85" s="149" t="s">
        <v>61</v>
      </c>
      <c r="R85" s="149" t="s">
        <v>61</v>
      </c>
      <c r="S85" s="130" t="s">
        <v>61</v>
      </c>
      <c r="T85" s="129" t="s">
        <v>61</v>
      </c>
      <c r="U85" s="130" t="s">
        <v>61</v>
      </c>
      <c r="V85" s="129" t="s">
        <v>61</v>
      </c>
      <c r="W85" s="130" t="s">
        <v>61</v>
      </c>
      <c r="X85" s="129" t="s">
        <v>61</v>
      </c>
      <c r="Y85" s="159">
        <v>69784900</v>
      </c>
    </row>
    <row r="86" spans="1:25" ht="17" customHeight="1" x14ac:dyDescent="0.2">
      <c r="A86" s="1">
        <v>18598</v>
      </c>
      <c r="B86" s="103">
        <v>1950</v>
      </c>
      <c r="C86" s="157" t="s">
        <v>61</v>
      </c>
      <c r="D86" s="106" t="s">
        <v>61</v>
      </c>
      <c r="E86" s="105" t="s">
        <v>61</v>
      </c>
      <c r="F86" s="105" t="s">
        <v>61</v>
      </c>
      <c r="G86" s="154" t="s">
        <v>61</v>
      </c>
      <c r="H86" s="105" t="s">
        <v>61</v>
      </c>
      <c r="I86" s="143">
        <v>20151</v>
      </c>
      <c r="J86" s="119" t="s">
        <v>61</v>
      </c>
      <c r="K86" s="147" t="s">
        <v>61</v>
      </c>
      <c r="L86" s="148" t="s">
        <v>61</v>
      </c>
      <c r="M86" s="152" t="s">
        <v>61</v>
      </c>
      <c r="N86" s="149" t="s">
        <v>61</v>
      </c>
      <c r="O86" s="149" t="s">
        <v>61</v>
      </c>
      <c r="P86" s="153" t="s">
        <v>61</v>
      </c>
      <c r="Q86" s="149" t="s">
        <v>61</v>
      </c>
      <c r="R86" s="149" t="s">
        <v>61</v>
      </c>
      <c r="S86" s="130" t="s">
        <v>61</v>
      </c>
      <c r="T86" s="129" t="s">
        <v>61</v>
      </c>
      <c r="U86" s="130" t="s">
        <v>61</v>
      </c>
      <c r="V86" s="129" t="s">
        <v>61</v>
      </c>
      <c r="W86" s="130" t="s">
        <v>61</v>
      </c>
      <c r="X86" s="129" t="s">
        <v>61</v>
      </c>
      <c r="Y86" s="159">
        <v>69346300</v>
      </c>
    </row>
    <row r="87" spans="1:25" ht="17" customHeight="1" x14ac:dyDescent="0.2">
      <c r="A87" s="1">
        <v>18233</v>
      </c>
      <c r="B87" s="103">
        <v>1949</v>
      </c>
      <c r="C87" s="157" t="s">
        <v>61</v>
      </c>
      <c r="D87" s="106" t="s">
        <v>61</v>
      </c>
      <c r="E87" s="105" t="s">
        <v>61</v>
      </c>
      <c r="F87" s="105" t="s">
        <v>61</v>
      </c>
      <c r="G87" s="154" t="s">
        <v>61</v>
      </c>
      <c r="H87" s="105" t="s">
        <v>61</v>
      </c>
      <c r="I87" s="143">
        <v>11381</v>
      </c>
      <c r="J87" s="119" t="s">
        <v>61</v>
      </c>
      <c r="K87" s="147" t="s">
        <v>61</v>
      </c>
      <c r="L87" s="148" t="s">
        <v>61</v>
      </c>
      <c r="M87" s="152" t="s">
        <v>61</v>
      </c>
      <c r="N87" s="149" t="s">
        <v>61</v>
      </c>
      <c r="O87" s="149" t="s">
        <v>61</v>
      </c>
      <c r="P87" s="153" t="s">
        <v>61</v>
      </c>
      <c r="Q87" s="149" t="s">
        <v>61</v>
      </c>
      <c r="R87" s="149" t="s">
        <v>61</v>
      </c>
      <c r="S87" s="130" t="s">
        <v>61</v>
      </c>
      <c r="T87" s="129" t="s">
        <v>61</v>
      </c>
      <c r="U87" s="130" t="s">
        <v>61</v>
      </c>
      <c r="V87" s="129" t="s">
        <v>61</v>
      </c>
      <c r="W87" s="130" t="s">
        <v>61</v>
      </c>
      <c r="X87" s="129" t="s">
        <v>61</v>
      </c>
      <c r="Y87" s="160" t="s">
        <v>61</v>
      </c>
    </row>
    <row r="88" spans="1:25" s="176" customFormat="1" ht="17" customHeight="1" x14ac:dyDescent="0.2">
      <c r="A88" s="1">
        <v>17868</v>
      </c>
      <c r="B88" s="161">
        <v>1948</v>
      </c>
      <c r="C88" s="162" t="s">
        <v>61</v>
      </c>
      <c r="D88" s="163" t="s">
        <v>61</v>
      </c>
      <c r="E88" s="164" t="s">
        <v>61</v>
      </c>
      <c r="F88" s="164" t="s">
        <v>61</v>
      </c>
      <c r="G88" s="154" t="s">
        <v>61</v>
      </c>
      <c r="H88" s="105" t="s">
        <v>61</v>
      </c>
      <c r="I88" s="165">
        <v>4868</v>
      </c>
      <c r="J88" s="166" t="s">
        <v>61</v>
      </c>
      <c r="K88" s="167" t="s">
        <v>61</v>
      </c>
      <c r="L88" s="168" t="s">
        <v>61</v>
      </c>
      <c r="M88" s="169"/>
      <c r="N88" s="170" t="s">
        <v>61</v>
      </c>
      <c r="O88" s="170" t="s">
        <v>61</v>
      </c>
      <c r="P88" s="171" t="s">
        <v>61</v>
      </c>
      <c r="Q88" s="172" t="s">
        <v>61</v>
      </c>
      <c r="R88" s="172" t="s">
        <v>61</v>
      </c>
      <c r="S88" s="173" t="s">
        <v>61</v>
      </c>
      <c r="T88" s="174" t="s">
        <v>61</v>
      </c>
      <c r="U88" s="173" t="s">
        <v>61</v>
      </c>
      <c r="V88" s="174" t="s">
        <v>61</v>
      </c>
      <c r="W88" s="173" t="s">
        <v>61</v>
      </c>
      <c r="X88" s="174" t="s">
        <v>61</v>
      </c>
      <c r="Y88" s="175" t="s">
        <v>61</v>
      </c>
    </row>
    <row r="89" spans="1:25" s="176" customFormat="1" ht="17" customHeight="1" x14ac:dyDescent="0.2">
      <c r="A89" s="1"/>
      <c r="B89" s="177"/>
      <c r="C89" s="178" t="s">
        <v>66</v>
      </c>
      <c r="D89" s="178" t="s">
        <v>67</v>
      </c>
      <c r="E89" s="178" t="s">
        <v>68</v>
      </c>
      <c r="F89" s="179"/>
      <c r="G89" s="178" t="s">
        <v>69</v>
      </c>
      <c r="H89" s="178" t="s">
        <v>69</v>
      </c>
      <c r="I89" s="178" t="s">
        <v>69</v>
      </c>
      <c r="J89" s="178" t="s">
        <v>69</v>
      </c>
      <c r="K89" s="180" t="s">
        <v>70</v>
      </c>
      <c r="L89" s="180"/>
      <c r="M89" s="180" t="s">
        <v>71</v>
      </c>
      <c r="N89" s="180" t="s">
        <v>71</v>
      </c>
      <c r="O89" s="181"/>
      <c r="P89" s="180"/>
      <c r="Q89" s="178" t="s">
        <v>72</v>
      </c>
      <c r="R89" s="178" t="s">
        <v>72</v>
      </c>
      <c r="S89" s="178" t="s">
        <v>72</v>
      </c>
      <c r="T89" s="178" t="s">
        <v>71</v>
      </c>
      <c r="U89" s="178" t="s">
        <v>70</v>
      </c>
      <c r="V89" s="177"/>
      <c r="W89" s="178" t="s">
        <v>70</v>
      </c>
      <c r="X89" s="178" t="s">
        <v>71</v>
      </c>
      <c r="Y89" s="178" t="s">
        <v>71</v>
      </c>
    </row>
    <row r="90" spans="1:25" s="176" customFormat="1" ht="17" customHeight="1" x14ac:dyDescent="0.15"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</row>
    <row r="91" spans="1:25" s="182" customFormat="1" ht="17" customHeight="1" x14ac:dyDescent="0.15"/>
    <row r="92" spans="1:25" s="182" customFormat="1" ht="17" customHeight="1" x14ac:dyDescent="0.15">
      <c r="B92" s="176"/>
      <c r="C92" s="183"/>
      <c r="D92" s="183"/>
      <c r="E92" s="183"/>
      <c r="F92" s="184"/>
      <c r="G92" s="183"/>
      <c r="H92" s="183"/>
      <c r="I92" s="183"/>
      <c r="J92" s="184"/>
      <c r="K92" s="185"/>
      <c r="L92" s="186"/>
      <c r="M92" s="186"/>
      <c r="N92" s="176"/>
      <c r="Q92" s="183"/>
      <c r="R92" s="183"/>
      <c r="S92" s="176"/>
      <c r="T92" s="176"/>
      <c r="U92" s="176"/>
      <c r="V92" s="176"/>
      <c r="W92" s="176"/>
      <c r="X92" s="176"/>
      <c r="Y92" s="176"/>
    </row>
    <row r="93" spans="1:25" s="182" customFormat="1" ht="17" customHeight="1" x14ac:dyDescent="0.15">
      <c r="B93" s="213"/>
      <c r="C93" s="209"/>
      <c r="D93" s="209"/>
      <c r="E93" s="209"/>
      <c r="F93" s="209"/>
      <c r="G93" s="187"/>
      <c r="H93" s="183"/>
      <c r="I93" s="183"/>
      <c r="J93" s="184"/>
      <c r="K93" s="185"/>
      <c r="L93" s="186"/>
      <c r="M93" s="186"/>
      <c r="N93" s="176"/>
      <c r="Q93" s="183"/>
      <c r="R93" s="183"/>
      <c r="S93" s="176"/>
      <c r="T93" s="176"/>
      <c r="U93" s="176"/>
      <c r="V93" s="176"/>
      <c r="W93" s="176"/>
      <c r="X93" s="176"/>
      <c r="Y93" s="176"/>
    </row>
    <row r="94" spans="1:25" s="182" customFormat="1" ht="17" customHeight="1" x14ac:dyDescent="0.15">
      <c r="B94" s="206" t="s">
        <v>73</v>
      </c>
      <c r="C94" s="209"/>
      <c r="D94" s="209"/>
      <c r="E94" s="209"/>
      <c r="F94" s="209"/>
      <c r="G94" s="209"/>
      <c r="H94" s="209"/>
      <c r="I94" s="189"/>
      <c r="J94" s="190"/>
      <c r="K94" s="191"/>
      <c r="L94" s="192"/>
      <c r="M94" s="192"/>
      <c r="Q94" s="189"/>
      <c r="R94" s="189"/>
    </row>
    <row r="95" spans="1:25" s="182" customFormat="1" ht="17" customHeight="1" x14ac:dyDescent="0.2">
      <c r="B95" s="206" t="s">
        <v>74</v>
      </c>
      <c r="C95" s="209"/>
      <c r="D95" s="209"/>
      <c r="E95" s="209"/>
      <c r="F95" s="209"/>
      <c r="G95" s="209"/>
      <c r="H95" s="189"/>
      <c r="I95" s="190"/>
      <c r="K95" s="191"/>
      <c r="L95" s="192"/>
      <c r="P95" s="2"/>
      <c r="Q95" s="189"/>
    </row>
    <row r="96" spans="1:25" s="182" customFormat="1" ht="17" customHeight="1" x14ac:dyDescent="0.2">
      <c r="B96" s="206"/>
      <c r="C96" s="209"/>
      <c r="D96" s="209"/>
      <c r="E96" s="209"/>
      <c r="F96" s="209"/>
      <c r="G96" s="209"/>
      <c r="H96" s="189"/>
      <c r="I96" s="190"/>
      <c r="K96" s="191"/>
      <c r="L96" s="192"/>
      <c r="P96" s="2"/>
      <c r="Q96" s="189"/>
    </row>
    <row r="97" spans="2:25" s="182" customFormat="1" ht="17" customHeight="1" x14ac:dyDescent="0.2">
      <c r="B97" s="206"/>
      <c r="C97" s="209"/>
      <c r="D97" s="209"/>
      <c r="E97" s="209"/>
      <c r="F97" s="209"/>
      <c r="G97" s="209"/>
      <c r="H97" s="189"/>
      <c r="I97" s="190"/>
      <c r="K97" s="191"/>
      <c r="L97" s="192"/>
      <c r="P97" s="2"/>
      <c r="Q97" s="189"/>
    </row>
    <row r="98" spans="2:25" s="182" customFormat="1" ht="17" customHeight="1" x14ac:dyDescent="0.2">
      <c r="B98" s="206"/>
      <c r="C98" s="209"/>
      <c r="D98" s="209"/>
      <c r="E98" s="209"/>
      <c r="F98" s="209"/>
      <c r="G98" s="209"/>
      <c r="H98" s="189"/>
      <c r="I98" s="190"/>
      <c r="K98" s="191"/>
      <c r="L98" s="192"/>
      <c r="P98" s="2"/>
      <c r="Q98" s="189"/>
    </row>
    <row r="99" spans="2:25" s="182" customFormat="1" ht="17" customHeight="1" x14ac:dyDescent="0.15">
      <c r="C99" s="206"/>
      <c r="D99" s="209"/>
      <c r="E99" s="209"/>
      <c r="F99" s="209"/>
      <c r="G99" s="209"/>
      <c r="H99" s="209"/>
      <c r="I99" s="189"/>
      <c r="J99" s="190"/>
      <c r="K99" s="191"/>
      <c r="L99" s="192"/>
      <c r="M99" s="192"/>
      <c r="Q99" s="189"/>
      <c r="R99" s="189"/>
    </row>
    <row r="100" spans="2:25" s="182" customFormat="1" ht="17" customHeight="1" x14ac:dyDescent="0.15">
      <c r="B100" s="206" t="s">
        <v>75</v>
      </c>
      <c r="C100" s="209"/>
      <c r="D100" s="209"/>
      <c r="E100" s="209"/>
      <c r="F100" s="209"/>
      <c r="G100" s="209"/>
      <c r="H100" s="209"/>
      <c r="I100" s="189"/>
      <c r="J100" s="190"/>
      <c r="K100" s="191"/>
      <c r="L100" s="192"/>
      <c r="M100" s="192"/>
      <c r="Q100" s="189"/>
      <c r="R100" s="189"/>
    </row>
    <row r="101" spans="2:25" ht="17" customHeight="1" x14ac:dyDescent="0.2">
      <c r="B101" s="206" t="s">
        <v>76</v>
      </c>
      <c r="C101" s="207"/>
      <c r="D101" s="207"/>
      <c r="E101" s="207"/>
      <c r="F101" s="208"/>
      <c r="G101" s="207"/>
      <c r="H101" s="207"/>
      <c r="I101" s="189"/>
      <c r="J101" s="190"/>
      <c r="K101" s="191"/>
      <c r="L101" s="192"/>
      <c r="M101" s="192"/>
      <c r="N101" s="182"/>
      <c r="Q101" s="189"/>
      <c r="R101" s="189"/>
      <c r="S101" s="182"/>
      <c r="T101" s="182"/>
      <c r="U101" s="182"/>
      <c r="V101" s="182"/>
      <c r="W101" s="182"/>
      <c r="X101" s="182"/>
      <c r="Y101" s="182"/>
    </row>
    <row r="102" spans="2:25" ht="17" customHeight="1" x14ac:dyDescent="0.2">
      <c r="B102" s="206" t="s">
        <v>77</v>
      </c>
      <c r="C102" s="207"/>
      <c r="D102" s="207"/>
      <c r="E102" s="207"/>
      <c r="F102" s="208"/>
      <c r="G102" s="207"/>
      <c r="H102" s="188"/>
      <c r="I102" s="182"/>
      <c r="J102" s="182"/>
      <c r="K102" s="191"/>
      <c r="L102" s="192"/>
      <c r="M102" s="192"/>
      <c r="N102" s="182"/>
      <c r="Q102" s="189"/>
      <c r="R102" s="182"/>
      <c r="S102" s="182"/>
      <c r="T102" s="182"/>
      <c r="U102" s="182"/>
      <c r="V102" s="182"/>
      <c r="W102" s="182"/>
      <c r="X102" s="182"/>
      <c r="Y102" s="182"/>
    </row>
    <row r="103" spans="2:25" ht="17" customHeight="1" x14ac:dyDescent="0.2">
      <c r="B103" s="206" t="s">
        <v>78</v>
      </c>
      <c r="C103" s="207"/>
      <c r="D103" s="207"/>
      <c r="E103" s="207"/>
      <c r="F103" s="208"/>
      <c r="G103" s="207"/>
      <c r="H103" s="182"/>
      <c r="I103" s="182"/>
      <c r="J103" s="182"/>
      <c r="K103" s="191"/>
      <c r="L103" s="192"/>
      <c r="M103" s="192"/>
      <c r="N103" s="182"/>
      <c r="Q103" s="189"/>
      <c r="R103" s="182"/>
      <c r="S103" s="182"/>
      <c r="T103" s="182"/>
      <c r="U103" s="182"/>
      <c r="V103" s="182"/>
      <c r="W103" s="182"/>
      <c r="X103" s="182"/>
      <c r="Y103" s="182"/>
    </row>
  </sheetData>
  <mergeCells count="33">
    <mergeCell ref="B1:I2"/>
    <mergeCell ref="B3:C3"/>
    <mergeCell ref="B4:B5"/>
    <mergeCell ref="C4:C5"/>
    <mergeCell ref="D4:E4"/>
    <mergeCell ref="F4:F5"/>
    <mergeCell ref="G4:I4"/>
    <mergeCell ref="B95:G95"/>
    <mergeCell ref="P4:P5"/>
    <mergeCell ref="Q4:R4"/>
    <mergeCell ref="S4:S5"/>
    <mergeCell ref="T4:T5"/>
    <mergeCell ref="J4:J5"/>
    <mergeCell ref="K4:K5"/>
    <mergeCell ref="L4:L5"/>
    <mergeCell ref="M4:M5"/>
    <mergeCell ref="N4:N5"/>
    <mergeCell ref="O4:O5"/>
    <mergeCell ref="W4:W5"/>
    <mergeCell ref="X4:X5"/>
    <mergeCell ref="Y4:Y5"/>
    <mergeCell ref="B93:F93"/>
    <mergeCell ref="B94:H94"/>
    <mergeCell ref="U4:U5"/>
    <mergeCell ref="V4:V5"/>
    <mergeCell ref="B102:G102"/>
    <mergeCell ref="B103:G103"/>
    <mergeCell ref="B96:G96"/>
    <mergeCell ref="B97:G97"/>
    <mergeCell ref="B98:G98"/>
    <mergeCell ref="C99:H99"/>
    <mergeCell ref="B100:H100"/>
    <mergeCell ref="B101:H10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EDA04-A679-9F4F-8A30-EED531A18D18}">
  <dimension ref="A1:G67"/>
  <sheetViews>
    <sheetView workbookViewId="0">
      <selection activeCell="E68" sqref="E68"/>
    </sheetView>
  </sheetViews>
  <sheetFormatPr baseColWidth="10" defaultColWidth="11.5" defaultRowHeight="15" customHeight="1" x14ac:dyDescent="0.15"/>
  <cols>
    <col min="1" max="1" width="11.5" style="196"/>
    <col min="2" max="2" width="12.1640625" style="196" bestFit="1" customWidth="1"/>
    <col min="3" max="3" width="12.33203125" style="196" bestFit="1" customWidth="1"/>
    <col min="4" max="4" width="12.1640625" style="196" bestFit="1" customWidth="1"/>
    <col min="5" max="16384" width="11.5" style="196"/>
  </cols>
  <sheetData>
    <row r="1" spans="1:7" ht="15" customHeight="1" x14ac:dyDescent="0.15">
      <c r="A1" s="226" t="s">
        <v>0</v>
      </c>
      <c r="B1" s="226"/>
    </row>
    <row r="3" spans="1:7" ht="15" customHeight="1" x14ac:dyDescent="0.15">
      <c r="B3" s="196" t="s">
        <v>79</v>
      </c>
      <c r="C3" s="196" t="s">
        <v>80</v>
      </c>
      <c r="D3" s="196" t="s">
        <v>81</v>
      </c>
      <c r="F3" s="196" t="s">
        <v>80</v>
      </c>
      <c r="G3" s="196" t="s">
        <v>81</v>
      </c>
    </row>
    <row r="5" spans="1:7" ht="15" customHeight="1" x14ac:dyDescent="0.15">
      <c r="A5" s="196">
        <v>1960</v>
      </c>
      <c r="B5" s="197">
        <v>181246.99828473409</v>
      </c>
      <c r="C5" s="198">
        <v>29373.846054108559</v>
      </c>
      <c r="D5" s="199">
        <v>118965</v>
      </c>
      <c r="E5" s="196">
        <v>1960</v>
      </c>
      <c r="F5" s="200">
        <f t="shared" ref="F5:F66" si="0">C5/B5</f>
        <v>0.16206528291278538</v>
      </c>
      <c r="G5" s="200">
        <f t="shared" ref="G5:G66" si="1">D5/B5</f>
        <v>0.65636949094797825</v>
      </c>
    </row>
    <row r="6" spans="1:7" ht="15" customHeight="1" x14ac:dyDescent="0.15">
      <c r="A6" s="196">
        <v>1961</v>
      </c>
      <c r="B6" s="197">
        <v>198823.05194805199</v>
      </c>
      <c r="C6" s="198">
        <v>32817.5061130213</v>
      </c>
      <c r="D6" s="199">
        <v>137888</v>
      </c>
      <c r="E6" s="196">
        <v>1961</v>
      </c>
      <c r="F6" s="200">
        <f t="shared" si="0"/>
        <v>0.16505885907835163</v>
      </c>
      <c r="G6" s="200">
        <f t="shared" si="1"/>
        <v>0.69352119208001617</v>
      </c>
    </row>
    <row r="7" spans="1:7" ht="15" customHeight="1" x14ac:dyDescent="0.15">
      <c r="A7" s="196">
        <v>1962</v>
      </c>
      <c r="B7" s="197">
        <v>216193.1464174455</v>
      </c>
      <c r="C7" s="198">
        <v>33692.173086732837</v>
      </c>
      <c r="D7" s="199">
        <v>156262</v>
      </c>
      <c r="E7" s="196">
        <v>1962</v>
      </c>
      <c r="F7" s="200">
        <f t="shared" si="0"/>
        <v>0.15584292862677945</v>
      </c>
      <c r="G7" s="200">
        <f t="shared" si="1"/>
        <v>0.72278886999625347</v>
      </c>
    </row>
    <row r="8" spans="1:7" ht="15" customHeight="1" x14ac:dyDescent="0.15">
      <c r="A8" s="196">
        <v>1963</v>
      </c>
      <c r="B8" s="197">
        <v>229356.93215339241</v>
      </c>
      <c r="C8" s="198">
        <v>36299.957277914153</v>
      </c>
      <c r="D8" s="199">
        <v>175072</v>
      </c>
      <c r="E8" s="196">
        <v>1963</v>
      </c>
      <c r="F8" s="200">
        <f t="shared" si="0"/>
        <v>0.15826841132334724</v>
      </c>
      <c r="G8" s="200">
        <f t="shared" si="1"/>
        <v>0.76331680214013764</v>
      </c>
    </row>
    <row r="9" spans="1:7" ht="15" customHeight="1" x14ac:dyDescent="0.15">
      <c r="A9" s="196">
        <v>1964</v>
      </c>
      <c r="B9" s="197">
        <v>251686.86868686869</v>
      </c>
      <c r="C9" s="198">
        <v>40818.044034626808</v>
      </c>
      <c r="D9" s="199">
        <v>196367</v>
      </c>
      <c r="E9" s="196">
        <v>1964</v>
      </c>
      <c r="F9" s="200">
        <f t="shared" si="0"/>
        <v>0.16217788495517332</v>
      </c>
      <c r="G9" s="200">
        <f t="shared" si="1"/>
        <v>0.78020359593851585</v>
      </c>
    </row>
    <row r="10" spans="1:7" ht="15" customHeight="1" x14ac:dyDescent="0.15">
      <c r="A10" s="196">
        <v>1965</v>
      </c>
      <c r="B10" s="197">
        <v>274776.05633802823</v>
      </c>
      <c r="C10" s="198">
        <v>45478.724320185989</v>
      </c>
      <c r="D10" s="199">
        <v>219641</v>
      </c>
      <c r="E10" s="196">
        <v>1965</v>
      </c>
      <c r="F10" s="200">
        <f t="shared" si="0"/>
        <v>0.16551196245512118</v>
      </c>
      <c r="G10" s="200">
        <f t="shared" si="1"/>
        <v>0.79934548492754642</v>
      </c>
    </row>
    <row r="11" spans="1:7" ht="15" customHeight="1" x14ac:dyDescent="0.15">
      <c r="A11" s="196">
        <v>1966</v>
      </c>
      <c r="B11" s="197">
        <v>292188.10511756572</v>
      </c>
      <c r="C11" s="198">
        <v>50742.247042552357</v>
      </c>
      <c r="D11" s="199">
        <v>237836</v>
      </c>
      <c r="E11" s="196">
        <v>1966</v>
      </c>
      <c r="F11" s="200">
        <f t="shared" si="0"/>
        <v>0.1736629457319474</v>
      </c>
      <c r="G11" s="200">
        <f t="shared" si="1"/>
        <v>0.81398248537291951</v>
      </c>
    </row>
    <row r="12" spans="1:7" ht="15" customHeight="1" x14ac:dyDescent="0.15">
      <c r="A12" s="196">
        <v>1967</v>
      </c>
      <c r="B12" s="197">
        <v>296308.3003952569</v>
      </c>
      <c r="C12" s="198">
        <v>59315.537568466323</v>
      </c>
      <c r="D12" s="199">
        <v>253199</v>
      </c>
      <c r="E12" s="196">
        <v>1967</v>
      </c>
      <c r="F12" s="200">
        <f t="shared" si="0"/>
        <v>0.20018182916017901</v>
      </c>
      <c r="G12" s="200">
        <f t="shared" si="1"/>
        <v>0.8545120054424673</v>
      </c>
    </row>
    <row r="13" spans="1:7" ht="15" customHeight="1" x14ac:dyDescent="0.15">
      <c r="A13" s="196">
        <v>1968</v>
      </c>
      <c r="B13" s="197">
        <v>319867.85260482843</v>
      </c>
      <c r="C13" s="198">
        <v>64908.959841522483</v>
      </c>
      <c r="D13" s="199">
        <v>283414</v>
      </c>
      <c r="E13" s="196">
        <v>1968</v>
      </c>
      <c r="F13" s="200">
        <f t="shared" si="0"/>
        <v>0.20292429924714064</v>
      </c>
      <c r="G13" s="200">
        <f t="shared" si="1"/>
        <v>0.88603464740839621</v>
      </c>
    </row>
    <row r="14" spans="1:7" ht="15" customHeight="1" x14ac:dyDescent="0.15">
      <c r="A14" s="196">
        <v>1969</v>
      </c>
      <c r="B14" s="197">
        <v>358094.944512947</v>
      </c>
      <c r="C14" s="198">
        <v>66827.994539014064</v>
      </c>
      <c r="D14" s="199">
        <v>326961</v>
      </c>
      <c r="E14" s="196">
        <v>1969</v>
      </c>
      <c r="F14" s="200">
        <f t="shared" si="0"/>
        <v>0.18662088243079869</v>
      </c>
      <c r="G14" s="200">
        <f t="shared" si="1"/>
        <v>0.91305673260678677</v>
      </c>
    </row>
    <row r="15" spans="1:7" ht="15" customHeight="1" x14ac:dyDescent="0.15">
      <c r="A15" s="196">
        <v>1970</v>
      </c>
      <c r="B15" s="201">
        <v>402370.3</v>
      </c>
      <c r="C15" s="201">
        <v>70186.085867724934</v>
      </c>
      <c r="D15" s="201">
        <v>342880</v>
      </c>
      <c r="E15" s="196">
        <v>1970</v>
      </c>
      <c r="F15" s="200">
        <f t="shared" si="0"/>
        <v>0.17443157675336607</v>
      </c>
      <c r="G15" s="200">
        <f t="shared" si="1"/>
        <v>0.85215036994529669</v>
      </c>
    </row>
    <row r="16" spans="1:7" ht="15" customHeight="1" x14ac:dyDescent="0.15">
      <c r="A16" s="196">
        <v>1971</v>
      </c>
      <c r="B16" s="201">
        <v>446602</v>
      </c>
      <c r="C16" s="201">
        <v>78331.691955084374</v>
      </c>
      <c r="D16" s="201">
        <v>388815</v>
      </c>
      <c r="E16" s="196">
        <v>1971</v>
      </c>
      <c r="F16" s="200">
        <f t="shared" si="0"/>
        <v>0.17539485258705598</v>
      </c>
      <c r="G16" s="200">
        <f t="shared" si="1"/>
        <v>0.87060738644251479</v>
      </c>
    </row>
    <row r="17" spans="1:7" ht="15" customHeight="1" x14ac:dyDescent="0.15">
      <c r="A17" s="196">
        <v>1972</v>
      </c>
      <c r="B17" s="201">
        <v>486917.2</v>
      </c>
      <c r="C17" s="201">
        <v>88150.968069968818</v>
      </c>
      <c r="D17" s="201">
        <v>444279</v>
      </c>
      <c r="E17" s="196">
        <v>1972</v>
      </c>
      <c r="F17" s="200">
        <f t="shared" si="0"/>
        <v>0.18103892832286231</v>
      </c>
      <c r="G17" s="200">
        <f t="shared" si="1"/>
        <v>0.91243233962571046</v>
      </c>
    </row>
    <row r="18" spans="1:7" ht="15" customHeight="1" x14ac:dyDescent="0.15">
      <c r="A18" s="196">
        <v>1973</v>
      </c>
      <c r="B18" s="201">
        <v>542318.4</v>
      </c>
      <c r="C18" s="201">
        <v>94622.905118040086</v>
      </c>
      <c r="D18" s="201">
        <v>501281</v>
      </c>
      <c r="E18" s="196">
        <v>1973</v>
      </c>
      <c r="F18" s="200">
        <f t="shared" si="0"/>
        <v>0.1744785076774826</v>
      </c>
      <c r="G18" s="200">
        <f t="shared" si="1"/>
        <v>0.92432969266762843</v>
      </c>
    </row>
    <row r="19" spans="1:7" ht="15" customHeight="1" x14ac:dyDescent="0.15">
      <c r="A19" s="196">
        <v>1974</v>
      </c>
      <c r="B19" s="201">
        <v>586951.80000000005</v>
      </c>
      <c r="C19" s="201">
        <v>107454.5110614421</v>
      </c>
      <c r="D19" s="201">
        <v>543596</v>
      </c>
      <c r="E19" s="196">
        <v>1974</v>
      </c>
      <c r="F19" s="200">
        <f t="shared" si="0"/>
        <v>0.18307212118855773</v>
      </c>
      <c r="G19" s="200">
        <f t="shared" si="1"/>
        <v>0.92613396875177822</v>
      </c>
    </row>
    <row r="20" spans="1:7" ht="15" customHeight="1" x14ac:dyDescent="0.15">
      <c r="A20" s="196">
        <v>1975</v>
      </c>
      <c r="B20" s="201">
        <v>614836.6</v>
      </c>
      <c r="C20" s="201">
        <v>144166.21823290549</v>
      </c>
      <c r="D20" s="201">
        <v>579255</v>
      </c>
      <c r="E20" s="196">
        <v>1975</v>
      </c>
      <c r="F20" s="200">
        <f t="shared" si="0"/>
        <v>0.23447891396332862</v>
      </c>
      <c r="G20" s="200">
        <f t="shared" si="1"/>
        <v>0.94212836386122756</v>
      </c>
    </row>
    <row r="21" spans="1:7" ht="15" customHeight="1" x14ac:dyDescent="0.15">
      <c r="A21" s="196">
        <v>1976</v>
      </c>
      <c r="B21" s="201">
        <v>666600.19999999995</v>
      </c>
      <c r="C21" s="201">
        <v>166483.07960353571</v>
      </c>
      <c r="D21" s="201">
        <v>629220</v>
      </c>
      <c r="E21" s="196">
        <v>1976</v>
      </c>
      <c r="F21" s="200">
        <f t="shared" si="0"/>
        <v>0.24974951943239099</v>
      </c>
      <c r="G21" s="200">
        <f t="shared" si="1"/>
        <v>0.94392410923369063</v>
      </c>
    </row>
    <row r="22" spans="1:7" ht="15" customHeight="1" x14ac:dyDescent="0.15">
      <c r="A22" s="196">
        <v>1977</v>
      </c>
      <c r="B22" s="201">
        <v>710274</v>
      </c>
      <c r="C22" s="201">
        <v>185340.8947206834</v>
      </c>
      <c r="D22" s="201">
        <v>683124</v>
      </c>
      <c r="E22" s="196">
        <v>1977</v>
      </c>
      <c r="F22" s="200">
        <f t="shared" si="0"/>
        <v>0.26094281181724716</v>
      </c>
      <c r="G22" s="200">
        <f t="shared" si="1"/>
        <v>0.96177531487848356</v>
      </c>
    </row>
    <row r="23" spans="1:7" ht="15" customHeight="1" x14ac:dyDescent="0.15">
      <c r="A23" s="196">
        <v>1978</v>
      </c>
      <c r="B23" s="201">
        <v>757585.4</v>
      </c>
      <c r="C23" s="201">
        <v>209665.69574025541</v>
      </c>
      <c r="D23" s="201">
        <v>742128</v>
      </c>
      <c r="E23" s="196">
        <v>1978</v>
      </c>
      <c r="F23" s="200">
        <f t="shared" si="0"/>
        <v>0.27675519583700453</v>
      </c>
      <c r="G23" s="200">
        <f t="shared" si="1"/>
        <v>0.97959649169585361</v>
      </c>
    </row>
    <row r="24" spans="1:7" ht="15" customHeight="1" x14ac:dyDescent="0.15">
      <c r="A24" s="196">
        <v>1979</v>
      </c>
      <c r="B24" s="201">
        <v>822783.7</v>
      </c>
      <c r="C24" s="201">
        <v>234548.70385786981</v>
      </c>
      <c r="D24" s="201">
        <v>817658</v>
      </c>
      <c r="E24" s="196">
        <v>1979</v>
      </c>
      <c r="F24" s="200">
        <f t="shared" si="0"/>
        <v>0.2850672708487903</v>
      </c>
      <c r="G24" s="200">
        <f t="shared" si="1"/>
        <v>0.99377029467161304</v>
      </c>
    </row>
    <row r="25" spans="1:7" ht="15" customHeight="1" x14ac:dyDescent="0.15">
      <c r="A25" s="196">
        <v>1980</v>
      </c>
      <c r="B25" s="201">
        <v>879858.7</v>
      </c>
      <c r="C25" s="201">
        <v>264006.89021137753</v>
      </c>
      <c r="D25" s="201">
        <v>900692</v>
      </c>
      <c r="E25" s="196">
        <v>1980</v>
      </c>
      <c r="F25" s="200">
        <f t="shared" si="0"/>
        <v>0.30005600923350256</v>
      </c>
      <c r="G25" s="200">
        <f t="shared" si="1"/>
        <v>1.0236780064799043</v>
      </c>
    </row>
    <row r="26" spans="1:7" ht="15" customHeight="1" x14ac:dyDescent="0.15">
      <c r="A26" s="196">
        <v>1981</v>
      </c>
      <c r="B26" s="201">
        <v>921445.9</v>
      </c>
      <c r="C26" s="201">
        <v>305851.46407840861</v>
      </c>
      <c r="D26" s="201">
        <v>977020</v>
      </c>
      <c r="E26" s="196">
        <v>1981</v>
      </c>
      <c r="F26" s="200">
        <f t="shared" si="0"/>
        <v>0.33192557922110089</v>
      </c>
      <c r="G26" s="200">
        <f t="shared" si="1"/>
        <v>1.06031184250752</v>
      </c>
    </row>
    <row r="27" spans="1:7" ht="15" customHeight="1" x14ac:dyDescent="0.15">
      <c r="A27" s="196">
        <v>1982</v>
      </c>
      <c r="B27" s="201">
        <v>959852.9</v>
      </c>
      <c r="C27" s="201">
        <v>346802.62210036459</v>
      </c>
      <c r="D27" s="201">
        <v>1037182</v>
      </c>
      <c r="E27" s="196">
        <v>1982</v>
      </c>
      <c r="F27" s="200">
        <f t="shared" si="0"/>
        <v>0.36130809429274485</v>
      </c>
      <c r="G27" s="200">
        <f t="shared" si="1"/>
        <v>1.0805634905098478</v>
      </c>
    </row>
    <row r="28" spans="1:7" ht="15" customHeight="1" x14ac:dyDescent="0.15">
      <c r="A28" s="196">
        <v>1983</v>
      </c>
      <c r="B28" s="201">
        <v>1002321.6</v>
      </c>
      <c r="C28" s="201">
        <v>380500.66216457088</v>
      </c>
      <c r="D28" s="201">
        <v>1097898</v>
      </c>
      <c r="E28" s="196">
        <v>1983</v>
      </c>
      <c r="F28" s="200">
        <f t="shared" si="0"/>
        <v>0.37961933790967978</v>
      </c>
      <c r="G28" s="200">
        <f t="shared" si="1"/>
        <v>1.0953550237767997</v>
      </c>
    </row>
    <row r="29" spans="1:7" ht="15" customHeight="1" x14ac:dyDescent="0.15">
      <c r="A29" s="196">
        <v>1984</v>
      </c>
      <c r="B29" s="201">
        <v>1051117.1000000001</v>
      </c>
      <c r="C29" s="201">
        <v>406276.13851357281</v>
      </c>
      <c r="D29" s="201">
        <v>1159092</v>
      </c>
      <c r="E29" s="196">
        <v>1984</v>
      </c>
      <c r="F29" s="200">
        <f t="shared" si="0"/>
        <v>0.38651843692160726</v>
      </c>
      <c r="G29" s="200">
        <f t="shared" si="1"/>
        <v>1.102723949596101</v>
      </c>
    </row>
    <row r="30" spans="1:7" ht="15" customHeight="1" x14ac:dyDescent="0.15">
      <c r="A30" s="196">
        <v>1985</v>
      </c>
      <c r="B30" s="201">
        <v>1098439.7</v>
      </c>
      <c r="C30" s="201">
        <v>431604.88951398019</v>
      </c>
      <c r="D30" s="201">
        <v>1212120</v>
      </c>
      <c r="E30" s="196">
        <v>1985</v>
      </c>
      <c r="F30" s="200">
        <f t="shared" si="0"/>
        <v>0.39292542823605175</v>
      </c>
      <c r="G30" s="200">
        <f t="shared" si="1"/>
        <v>1.1034925267176705</v>
      </c>
    </row>
    <row r="31" spans="1:7" ht="15" customHeight="1" x14ac:dyDescent="0.15">
      <c r="A31" s="196">
        <v>1986</v>
      </c>
      <c r="B31" s="201">
        <v>1157266.5</v>
      </c>
      <c r="C31" s="201">
        <v>453140.8002977838</v>
      </c>
      <c r="D31" s="201">
        <v>1250970</v>
      </c>
      <c r="E31" s="196">
        <v>1986</v>
      </c>
      <c r="F31" s="200">
        <f t="shared" si="0"/>
        <v>0.39156132169883412</v>
      </c>
      <c r="G31" s="200">
        <f t="shared" si="1"/>
        <v>1.0809696815729135</v>
      </c>
    </row>
    <row r="32" spans="1:7" ht="15" customHeight="1" x14ac:dyDescent="0.15">
      <c r="A32" s="196">
        <v>1987</v>
      </c>
      <c r="B32" s="201">
        <v>1188509.8999999999</v>
      </c>
      <c r="C32" s="201">
        <v>481706.94085494429</v>
      </c>
      <c r="D32" s="201">
        <v>1292718</v>
      </c>
      <c r="E32" s="196">
        <v>1987</v>
      </c>
      <c r="F32" s="200">
        <f t="shared" si="0"/>
        <v>0.40530326323318328</v>
      </c>
      <c r="G32" s="200">
        <f t="shared" si="1"/>
        <v>1.0876796230304855</v>
      </c>
    </row>
    <row r="33" spans="1:7" ht="15" customHeight="1" x14ac:dyDescent="0.15">
      <c r="A33" s="196">
        <v>1988</v>
      </c>
      <c r="B33" s="201">
        <v>1253406.8999999999</v>
      </c>
      <c r="C33" s="201">
        <v>512839.01190623821</v>
      </c>
      <c r="D33" s="201">
        <v>1354498</v>
      </c>
      <c r="E33" s="196">
        <v>1988</v>
      </c>
      <c r="F33" s="200">
        <f t="shared" si="0"/>
        <v>0.40915604653703297</v>
      </c>
      <c r="G33" s="200">
        <f t="shared" si="1"/>
        <v>1.0806530584760623</v>
      </c>
    </row>
    <row r="34" spans="1:7" ht="15" customHeight="1" x14ac:dyDescent="0.15">
      <c r="A34" s="196">
        <v>1989</v>
      </c>
      <c r="B34" s="201">
        <v>1339739.1000000001</v>
      </c>
      <c r="C34" s="201">
        <v>527566.33535252383</v>
      </c>
      <c r="D34" s="201">
        <v>1444859</v>
      </c>
      <c r="E34" s="196">
        <v>1989</v>
      </c>
      <c r="F34" s="200">
        <f t="shared" si="0"/>
        <v>0.39378289052885279</v>
      </c>
      <c r="G34" s="200">
        <f t="shared" si="1"/>
        <v>1.0784629634232514</v>
      </c>
    </row>
    <row r="35" spans="1:7" ht="15" customHeight="1" x14ac:dyDescent="0.15">
      <c r="A35" s="196">
        <v>1990</v>
      </c>
      <c r="B35" s="201">
        <v>1458040</v>
      </c>
      <c r="C35" s="201">
        <v>598311.94679604331</v>
      </c>
      <c r="D35" s="201">
        <v>1556695</v>
      </c>
      <c r="E35" s="196">
        <v>1990</v>
      </c>
      <c r="F35" s="200">
        <f t="shared" si="0"/>
        <v>0.41035358892488771</v>
      </c>
      <c r="G35" s="200">
        <f t="shared" si="1"/>
        <v>1.0676627527365505</v>
      </c>
    </row>
    <row r="36" spans="1:7" ht="15" customHeight="1" x14ac:dyDescent="0.15">
      <c r="A36" s="196">
        <v>1991</v>
      </c>
      <c r="B36" s="201">
        <v>1585800</v>
      </c>
      <c r="C36" s="201">
        <v>618218</v>
      </c>
      <c r="D36" s="201">
        <v>1718679</v>
      </c>
      <c r="E36" s="196">
        <v>1991</v>
      </c>
      <c r="F36" s="200">
        <f t="shared" si="0"/>
        <v>0.38984613444318328</v>
      </c>
      <c r="G36" s="200">
        <f t="shared" si="1"/>
        <v>1.0837930382141505</v>
      </c>
    </row>
    <row r="37" spans="1:7" ht="15" customHeight="1" x14ac:dyDescent="0.15">
      <c r="A37" s="196">
        <v>1992</v>
      </c>
      <c r="B37" s="201">
        <v>1702060</v>
      </c>
      <c r="C37" s="201">
        <v>705567</v>
      </c>
      <c r="D37" s="201">
        <v>1847241</v>
      </c>
      <c r="E37" s="196">
        <v>1992</v>
      </c>
      <c r="F37" s="200">
        <f t="shared" si="0"/>
        <v>0.41453709034934139</v>
      </c>
      <c r="G37" s="200">
        <f t="shared" si="1"/>
        <v>1.0852972280648157</v>
      </c>
    </row>
    <row r="38" spans="1:7" ht="15" customHeight="1" x14ac:dyDescent="0.15">
      <c r="A38" s="196">
        <v>1993</v>
      </c>
      <c r="B38" s="201">
        <v>1750889.9999999998</v>
      </c>
      <c r="C38" s="201">
        <v>789570</v>
      </c>
      <c r="D38" s="201">
        <v>2036383</v>
      </c>
      <c r="E38" s="196">
        <v>1993</v>
      </c>
      <c r="F38" s="200">
        <f t="shared" si="0"/>
        <v>0.45095351506947901</v>
      </c>
      <c r="G38" s="200">
        <f t="shared" si="1"/>
        <v>1.1630559315548095</v>
      </c>
    </row>
    <row r="39" spans="1:7" ht="15" customHeight="1" x14ac:dyDescent="0.15">
      <c r="A39" s="196">
        <v>1994</v>
      </c>
      <c r="B39" s="201">
        <v>1829550.0000000002</v>
      </c>
      <c r="C39" s="201">
        <v>869713</v>
      </c>
      <c r="D39" s="201">
        <v>2139166</v>
      </c>
      <c r="E39" s="196">
        <v>1994</v>
      </c>
      <c r="F39" s="200">
        <f t="shared" si="0"/>
        <v>0.47536989970211246</v>
      </c>
      <c r="G39" s="200">
        <f t="shared" si="1"/>
        <v>1.1692306851411547</v>
      </c>
    </row>
    <row r="40" spans="1:7" ht="15" customHeight="1" x14ac:dyDescent="0.15">
      <c r="A40" s="196">
        <v>1995</v>
      </c>
      <c r="B40" s="201">
        <v>1894610.0000000002</v>
      </c>
      <c r="C40" s="201">
        <v>1040186.9999999999</v>
      </c>
      <c r="D40" s="201">
        <v>2190066</v>
      </c>
      <c r="E40" s="196">
        <v>1995</v>
      </c>
      <c r="F40" s="200">
        <f t="shared" si="0"/>
        <v>0.54902433746259116</v>
      </c>
      <c r="G40" s="200">
        <f t="shared" si="1"/>
        <v>1.1559455507993728</v>
      </c>
    </row>
    <row r="41" spans="1:7" ht="15" customHeight="1" x14ac:dyDescent="0.15">
      <c r="A41" s="196">
        <v>1996</v>
      </c>
      <c r="B41" s="201">
        <v>1921380</v>
      </c>
      <c r="C41" s="201">
        <v>1110441</v>
      </c>
      <c r="D41" s="201">
        <v>2315334</v>
      </c>
      <c r="E41" s="196">
        <v>1996</v>
      </c>
      <c r="F41" s="200">
        <f t="shared" si="0"/>
        <v>0.57793929363270147</v>
      </c>
      <c r="G41" s="200">
        <f t="shared" si="1"/>
        <v>1.2050370046529058</v>
      </c>
    </row>
    <row r="42" spans="1:7" ht="15" customHeight="1" x14ac:dyDescent="0.15">
      <c r="A42" s="196">
        <v>1997</v>
      </c>
      <c r="B42" s="201">
        <v>1961150</v>
      </c>
      <c r="C42" s="201">
        <v>1154462</v>
      </c>
      <c r="D42" s="201">
        <v>2423404</v>
      </c>
      <c r="E42" s="196">
        <v>1997</v>
      </c>
      <c r="F42" s="200">
        <f t="shared" si="0"/>
        <v>0.58866583382199222</v>
      </c>
      <c r="G42" s="200">
        <f t="shared" si="1"/>
        <v>1.2357055809091604</v>
      </c>
    </row>
    <row r="43" spans="1:7" ht="15" customHeight="1" x14ac:dyDescent="0.15">
      <c r="A43" s="196">
        <v>1998</v>
      </c>
      <c r="B43" s="201">
        <v>2014420</v>
      </c>
      <c r="C43" s="201">
        <v>1199279</v>
      </c>
      <c r="D43" s="201">
        <v>2572061</v>
      </c>
      <c r="E43" s="196">
        <v>1998</v>
      </c>
      <c r="F43" s="200">
        <f t="shared" si="0"/>
        <v>0.59534704778546677</v>
      </c>
      <c r="G43" s="200">
        <f t="shared" si="1"/>
        <v>1.2768245946724119</v>
      </c>
    </row>
    <row r="44" spans="1:7" ht="15" customHeight="1" x14ac:dyDescent="0.15">
      <c r="A44" s="196">
        <v>1999</v>
      </c>
      <c r="B44" s="201">
        <v>2059480</v>
      </c>
      <c r="C44" s="201">
        <v>1243666</v>
      </c>
      <c r="D44" s="201">
        <v>2707741</v>
      </c>
      <c r="E44" s="196">
        <v>1999</v>
      </c>
      <c r="F44" s="200">
        <f t="shared" si="0"/>
        <v>0.6038737933847379</v>
      </c>
      <c r="G44" s="200">
        <f t="shared" si="1"/>
        <v>1.314769262143842</v>
      </c>
    </row>
    <row r="45" spans="1:7" ht="15" customHeight="1" x14ac:dyDescent="0.15">
      <c r="A45" s="196">
        <v>2000</v>
      </c>
      <c r="B45" s="201">
        <v>2109090</v>
      </c>
      <c r="C45" s="201">
        <v>1251531</v>
      </c>
      <c r="D45" s="201">
        <v>2964861</v>
      </c>
      <c r="E45" s="196">
        <v>2000</v>
      </c>
      <c r="F45" s="200">
        <f t="shared" si="0"/>
        <v>0.59339857474076496</v>
      </c>
      <c r="G45" s="200">
        <f t="shared" si="1"/>
        <v>1.405753666273132</v>
      </c>
    </row>
    <row r="46" spans="1:7" ht="15" customHeight="1" x14ac:dyDescent="0.15">
      <c r="A46" s="196">
        <v>2001</v>
      </c>
      <c r="B46" s="201">
        <v>2172540</v>
      </c>
      <c r="C46" s="201">
        <v>1264267</v>
      </c>
      <c r="D46" s="201">
        <v>3085197</v>
      </c>
      <c r="E46" s="196">
        <v>2001</v>
      </c>
      <c r="F46" s="200">
        <f t="shared" si="0"/>
        <v>0.58193036721993607</v>
      </c>
      <c r="G46" s="200">
        <f t="shared" si="1"/>
        <v>1.4200875472948715</v>
      </c>
    </row>
    <row r="47" spans="1:7" ht="15" customHeight="1" x14ac:dyDescent="0.15">
      <c r="A47" s="196">
        <v>2002</v>
      </c>
      <c r="B47" s="201">
        <v>2198120</v>
      </c>
      <c r="C47" s="201">
        <v>1317680</v>
      </c>
      <c r="D47" s="201">
        <v>3172578</v>
      </c>
      <c r="E47" s="196">
        <v>2002</v>
      </c>
      <c r="F47" s="200">
        <f t="shared" si="0"/>
        <v>0.59945771841391737</v>
      </c>
      <c r="G47" s="200">
        <f t="shared" si="1"/>
        <v>1.4433142867541353</v>
      </c>
    </row>
    <row r="48" spans="1:7" ht="15" customHeight="1" x14ac:dyDescent="0.15">
      <c r="A48" s="196">
        <v>2003</v>
      </c>
      <c r="B48" s="201">
        <v>2211569.9999999995</v>
      </c>
      <c r="C48" s="201">
        <v>1405195</v>
      </c>
      <c r="D48" s="201">
        <v>3197016</v>
      </c>
      <c r="E48" s="196">
        <v>2003</v>
      </c>
      <c r="F48" s="200">
        <f t="shared" si="0"/>
        <v>0.63538346061847484</v>
      </c>
      <c r="G48" s="200">
        <f t="shared" si="1"/>
        <v>1.4455866194603837</v>
      </c>
    </row>
    <row r="49" spans="1:7" ht="15" customHeight="1" x14ac:dyDescent="0.15">
      <c r="A49" s="196">
        <v>2004</v>
      </c>
      <c r="B49" s="201">
        <v>2262520</v>
      </c>
      <c r="C49" s="201">
        <v>1475183</v>
      </c>
      <c r="D49" s="201">
        <v>3109616</v>
      </c>
      <c r="E49" s="196">
        <v>2004</v>
      </c>
      <c r="F49" s="200">
        <f t="shared" si="0"/>
        <v>0.65200882202146282</v>
      </c>
      <c r="G49" s="200">
        <f t="shared" si="1"/>
        <v>1.374403762176688</v>
      </c>
    </row>
    <row r="50" spans="1:7" ht="15" customHeight="1" x14ac:dyDescent="0.15">
      <c r="A50" s="196">
        <v>2005</v>
      </c>
      <c r="B50" s="201">
        <v>2288310</v>
      </c>
      <c r="C50" s="201">
        <v>1545669</v>
      </c>
      <c r="D50" s="201">
        <v>3117168</v>
      </c>
      <c r="E50" s="196">
        <v>2005</v>
      </c>
      <c r="F50" s="200">
        <f t="shared" si="0"/>
        <v>0.67546311470036835</v>
      </c>
      <c r="G50" s="200">
        <f t="shared" si="1"/>
        <v>1.3622140356857244</v>
      </c>
    </row>
    <row r="51" spans="1:7" ht="15" customHeight="1" x14ac:dyDescent="0.15">
      <c r="A51" s="196">
        <v>2006</v>
      </c>
      <c r="B51" s="201">
        <v>2385080</v>
      </c>
      <c r="C51" s="201">
        <v>1595311</v>
      </c>
      <c r="D51" s="201">
        <v>3212033</v>
      </c>
      <c r="E51" s="196">
        <v>2006</v>
      </c>
      <c r="F51" s="200">
        <f t="shared" si="0"/>
        <v>0.6688710651215054</v>
      </c>
      <c r="G51" s="200">
        <f t="shared" si="1"/>
        <v>1.3467191876163482</v>
      </c>
    </row>
    <row r="52" spans="1:7" ht="15" customHeight="1" x14ac:dyDescent="0.15">
      <c r="A52" s="196">
        <v>2007</v>
      </c>
      <c r="B52" s="201">
        <v>2499549.9999999995</v>
      </c>
      <c r="C52" s="201">
        <v>1603669</v>
      </c>
      <c r="D52" s="201">
        <v>3237301</v>
      </c>
      <c r="E52" s="196">
        <v>2007</v>
      </c>
      <c r="F52" s="200">
        <f t="shared" si="0"/>
        <v>0.64158308495529204</v>
      </c>
      <c r="G52" s="200">
        <f t="shared" si="1"/>
        <v>1.2951535276349746</v>
      </c>
    </row>
    <row r="53" spans="1:7" ht="15" customHeight="1" x14ac:dyDescent="0.15">
      <c r="A53" s="196">
        <v>2008</v>
      </c>
      <c r="B53" s="201">
        <v>2546490.0000000005</v>
      </c>
      <c r="C53" s="201">
        <v>1672576</v>
      </c>
      <c r="D53" s="201">
        <v>3304514</v>
      </c>
      <c r="E53" s="196">
        <v>2008</v>
      </c>
      <c r="F53" s="200">
        <f t="shared" si="0"/>
        <v>0.65681624510600856</v>
      </c>
      <c r="G53" s="200">
        <f t="shared" si="1"/>
        <v>1.2976740533047448</v>
      </c>
    </row>
    <row r="54" spans="1:7" ht="15" customHeight="1" x14ac:dyDescent="0.15">
      <c r="A54" s="196">
        <v>2009</v>
      </c>
      <c r="B54" s="201">
        <v>2445730</v>
      </c>
      <c r="C54" s="201">
        <v>1789213</v>
      </c>
      <c r="D54" s="201">
        <v>3275160</v>
      </c>
      <c r="E54" s="196">
        <v>2009</v>
      </c>
      <c r="F54" s="200">
        <f t="shared" si="0"/>
        <v>0.73156603549860366</v>
      </c>
      <c r="G54" s="200">
        <f t="shared" si="1"/>
        <v>1.339133919116174</v>
      </c>
    </row>
    <row r="55" spans="1:7" ht="15" customHeight="1" x14ac:dyDescent="0.15">
      <c r="A55" s="196">
        <v>2010</v>
      </c>
      <c r="B55" s="201">
        <v>2564400</v>
      </c>
      <c r="C55" s="201">
        <v>2102672</v>
      </c>
      <c r="D55" s="201">
        <v>3316721</v>
      </c>
      <c r="E55" s="196">
        <v>2010</v>
      </c>
      <c r="F55" s="200">
        <f t="shared" si="0"/>
        <v>0.81994696615192642</v>
      </c>
      <c r="G55" s="200">
        <f t="shared" si="1"/>
        <v>1.2933711589455623</v>
      </c>
    </row>
    <row r="56" spans="1:7" ht="15" customHeight="1" x14ac:dyDescent="0.15">
      <c r="A56" s="196">
        <v>2011</v>
      </c>
      <c r="B56" s="201">
        <v>2693560</v>
      </c>
      <c r="C56" s="201">
        <v>2139149</v>
      </c>
      <c r="D56" s="201">
        <v>3350686</v>
      </c>
      <c r="E56" s="196">
        <v>2011</v>
      </c>
      <c r="F56" s="200">
        <f t="shared" si="0"/>
        <v>0.79417165387071387</v>
      </c>
      <c r="G56" s="200">
        <f t="shared" si="1"/>
        <v>1.2439618942960247</v>
      </c>
    </row>
    <row r="57" spans="1:7" ht="15" customHeight="1" x14ac:dyDescent="0.15">
      <c r="A57" s="196">
        <v>2012</v>
      </c>
      <c r="B57" s="201">
        <v>2745310</v>
      </c>
      <c r="C57" s="201">
        <v>2216705</v>
      </c>
      <c r="D57" s="201">
        <v>3399795</v>
      </c>
      <c r="E57" s="196">
        <v>2012</v>
      </c>
      <c r="F57" s="200">
        <f t="shared" si="0"/>
        <v>0.80745161748582128</v>
      </c>
      <c r="G57" s="200">
        <f t="shared" si="1"/>
        <v>1.2384011277414937</v>
      </c>
    </row>
    <row r="58" spans="1:7" ht="15" customHeight="1" x14ac:dyDescent="0.15">
      <c r="A58" s="196">
        <v>2013</v>
      </c>
      <c r="B58" s="201">
        <v>2811350</v>
      </c>
      <c r="C58" s="201">
        <v>2201918</v>
      </c>
      <c r="D58" s="201">
        <v>3501139</v>
      </c>
      <c r="E58" s="196">
        <v>2013</v>
      </c>
      <c r="F58" s="200">
        <f t="shared" si="0"/>
        <v>0.78322442954452487</v>
      </c>
      <c r="G58" s="200">
        <f t="shared" si="1"/>
        <v>1.2453586355309727</v>
      </c>
    </row>
    <row r="59" spans="1:7" ht="15" customHeight="1" x14ac:dyDescent="0.15">
      <c r="A59" s="196">
        <v>2014</v>
      </c>
      <c r="B59" s="201">
        <v>2927430</v>
      </c>
      <c r="C59" s="201">
        <v>2203743</v>
      </c>
      <c r="D59" s="201">
        <v>3465832</v>
      </c>
      <c r="E59" s="196">
        <v>2014</v>
      </c>
      <c r="F59" s="200">
        <f t="shared" si="0"/>
        <v>0.75279101464424425</v>
      </c>
      <c r="G59" s="200">
        <f t="shared" si="1"/>
        <v>1.18391626785269</v>
      </c>
    </row>
    <row r="60" spans="1:7" ht="15" customHeight="1" x14ac:dyDescent="0.15">
      <c r="A60" s="196">
        <v>2015</v>
      </c>
      <c r="B60" s="201">
        <v>3026180.0000000005</v>
      </c>
      <c r="C60" s="201">
        <v>2177231</v>
      </c>
      <c r="D60" s="201">
        <v>3561926</v>
      </c>
      <c r="E60" s="196">
        <v>2015</v>
      </c>
      <c r="F60" s="200">
        <f t="shared" si="0"/>
        <v>0.71946513426167635</v>
      </c>
      <c r="G60" s="200">
        <f t="shared" si="1"/>
        <v>1.1770370566192359</v>
      </c>
    </row>
    <row r="61" spans="1:7" ht="15" customHeight="1" x14ac:dyDescent="0.15">
      <c r="A61" s="196">
        <v>2016</v>
      </c>
      <c r="B61" s="202">
        <v>3134740.0000000005</v>
      </c>
      <c r="C61" s="202">
        <v>2161570</v>
      </c>
      <c r="D61" s="202">
        <v>3682204</v>
      </c>
      <c r="E61" s="196">
        <v>2016</v>
      </c>
      <c r="F61" s="203">
        <f t="shared" si="0"/>
        <v>0.68955320058441838</v>
      </c>
      <c r="G61" s="203">
        <f t="shared" si="1"/>
        <v>1.1746441491160349</v>
      </c>
    </row>
    <row r="62" spans="1:7" ht="15" customHeight="1" x14ac:dyDescent="0.15">
      <c r="A62" s="196">
        <v>2017</v>
      </c>
      <c r="B62" s="202">
        <v>3267160.0000000005</v>
      </c>
      <c r="C62" s="202">
        <v>2130325</v>
      </c>
      <c r="D62" s="202">
        <v>3849028</v>
      </c>
      <c r="E62" s="196">
        <v>2017</v>
      </c>
      <c r="F62" s="200">
        <f t="shared" si="0"/>
        <v>0.65204183449846342</v>
      </c>
      <c r="G62" s="200">
        <f t="shared" si="1"/>
        <v>1.1780959610181319</v>
      </c>
    </row>
    <row r="63" spans="1:7" ht="15" customHeight="1" x14ac:dyDescent="0.15">
      <c r="A63" s="196">
        <v>2018</v>
      </c>
      <c r="B63" s="202">
        <v>3365450</v>
      </c>
      <c r="C63" s="202">
        <v>2083675.0000000002</v>
      </c>
      <c r="D63" s="202">
        <v>4043748</v>
      </c>
      <c r="E63" s="196">
        <v>2018</v>
      </c>
      <c r="F63" s="200">
        <f t="shared" si="0"/>
        <v>0.61913711390750126</v>
      </c>
      <c r="G63" s="200">
        <f t="shared" si="1"/>
        <v>1.2015474899344813</v>
      </c>
    </row>
    <row r="64" spans="1:7" ht="15" customHeight="1" x14ac:dyDescent="0.15">
      <c r="A64" s="196">
        <v>2019</v>
      </c>
      <c r="B64" s="202">
        <v>3474110</v>
      </c>
      <c r="C64" s="202">
        <v>2069889.0000000002</v>
      </c>
      <c r="D64" s="202">
        <v>4243145</v>
      </c>
      <c r="E64" s="196">
        <v>2019</v>
      </c>
      <c r="F64" s="200">
        <f t="shared" si="0"/>
        <v>0.59580410522407179</v>
      </c>
      <c r="G64" s="200">
        <f t="shared" si="1"/>
        <v>1.221361730054604</v>
      </c>
    </row>
    <row r="65" spans="1:7" ht="15" customHeight="1" x14ac:dyDescent="0.15">
      <c r="A65" s="196">
        <v>2020</v>
      </c>
      <c r="B65" s="204">
        <v>3403730</v>
      </c>
      <c r="C65" s="204">
        <v>2340849</v>
      </c>
      <c r="D65" s="204">
        <v>4450169</v>
      </c>
      <c r="E65" s="205">
        <v>2020</v>
      </c>
      <c r="F65" s="200">
        <f t="shared" si="0"/>
        <v>0.6877305191657388</v>
      </c>
      <c r="G65" s="200">
        <f t="shared" si="1"/>
        <v>1.3074388979149345</v>
      </c>
    </row>
    <row r="66" spans="1:7" ht="15" customHeight="1" x14ac:dyDescent="0.15">
      <c r="A66" s="196">
        <v>2021</v>
      </c>
      <c r="B66" s="202">
        <v>3617450</v>
      </c>
      <c r="C66" s="202">
        <v>2495538</v>
      </c>
      <c r="D66" s="202">
        <v>4698031</v>
      </c>
      <c r="E66" s="196">
        <v>2021</v>
      </c>
      <c r="F66" s="200">
        <f t="shared" si="0"/>
        <v>0.68986108999433304</v>
      </c>
      <c r="G66" s="200">
        <f t="shared" si="1"/>
        <v>1.298713458375375</v>
      </c>
    </row>
    <row r="67" spans="1:7" ht="15" customHeight="1" x14ac:dyDescent="0.15">
      <c r="A67" s="196">
        <v>2022</v>
      </c>
      <c r="B67" s="202">
        <v>3876810</v>
      </c>
      <c r="C67" s="202">
        <v>2561675</v>
      </c>
      <c r="D67" s="202">
        <v>4946941</v>
      </c>
      <c r="E67" s="196">
        <v>2022</v>
      </c>
      <c r="F67" s="200">
        <f t="shared" ref="F67" si="2">C67/B67</f>
        <v>0.6607687763908987</v>
      </c>
      <c r="G67" s="200">
        <f t="shared" ref="G67" si="3">D67/B67</f>
        <v>1.2760339041634745</v>
      </c>
    </row>
  </sheetData>
  <mergeCells count="1">
    <mergeCell ref="A1:B1"/>
  </mergeCells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Germany Debt Econ Summary</vt:lpstr>
      <vt:lpstr>Debt 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Menachem</dc:creator>
  <cp:lastModifiedBy>Michael Grady</cp:lastModifiedBy>
  <dcterms:created xsi:type="dcterms:W3CDTF">2023-11-06T17:32:17Z</dcterms:created>
  <dcterms:modified xsi:type="dcterms:W3CDTF">2024-03-26T19:01:53Z</dcterms:modified>
</cp:coreProperties>
</file>