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grady/Dropbox/"/>
    </mc:Choice>
  </mc:AlternateContent>
  <xr:revisionPtr revIDLastSave="0" documentId="8_{E771BBB4-AE1D-E24F-8E96-28A841B1A4CC}" xr6:coauthVersionLast="47" xr6:coauthVersionMax="47" xr10:uidLastSave="{00000000-0000-0000-0000-000000000000}"/>
  <bookViews>
    <workbookView xWindow="3680" yWindow="1880" windowWidth="25120" windowHeight="14840" xr2:uid="{00000000-000D-0000-FFFF-FFFF00000000}"/>
  </bookViews>
  <sheets>
    <sheet name="India Debt Econ Template" sheetId="1" r:id="rId1"/>
    <sheet name="Debt Cha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2" i="1" l="1"/>
  <c r="U12" i="1"/>
  <c r="H8" i="1"/>
  <c r="I8" i="1" s="1"/>
  <c r="H9" i="1"/>
  <c r="I9" i="1" s="1"/>
  <c r="H10" i="1"/>
  <c r="I10" i="1" s="1"/>
  <c r="H11" i="1"/>
  <c r="I11" i="1" s="1"/>
  <c r="H7" i="1"/>
  <c r="I7" i="1" s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14" i="1"/>
  <c r="I13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4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14" i="1"/>
  <c r="E13" i="1"/>
  <c r="G76" i="2"/>
  <c r="H76" i="2"/>
  <c r="G75" i="2"/>
  <c r="H75" i="2"/>
  <c r="G5" i="2"/>
  <c r="H5" i="2"/>
  <c r="G6" i="2"/>
  <c r="H6" i="2"/>
  <c r="G7" i="2"/>
  <c r="H7" i="2"/>
  <c r="G8" i="2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G39" i="2"/>
  <c r="H39" i="2"/>
  <c r="G40" i="2"/>
  <c r="H40" i="2"/>
  <c r="G41" i="2"/>
  <c r="H41" i="2"/>
  <c r="G42" i="2"/>
  <c r="H42" i="2"/>
  <c r="G43" i="2"/>
  <c r="H43" i="2"/>
  <c r="G44" i="2"/>
  <c r="H44" i="2"/>
  <c r="G45" i="2"/>
  <c r="H45" i="2"/>
  <c r="G46" i="2"/>
  <c r="H46" i="2"/>
  <c r="G47" i="2"/>
  <c r="H47" i="2"/>
  <c r="G48" i="2"/>
  <c r="H48" i="2"/>
  <c r="G49" i="2"/>
  <c r="H49" i="2"/>
  <c r="G50" i="2"/>
  <c r="H50" i="2"/>
  <c r="G51" i="2"/>
  <c r="H51" i="2"/>
  <c r="G52" i="2"/>
  <c r="H52" i="2"/>
  <c r="G53" i="2"/>
  <c r="H53" i="2"/>
  <c r="G54" i="2"/>
  <c r="H54" i="2"/>
  <c r="G55" i="2"/>
  <c r="H55" i="2"/>
  <c r="G56" i="2"/>
  <c r="H56" i="2"/>
  <c r="G57" i="2"/>
  <c r="H57" i="2"/>
  <c r="G58" i="2"/>
  <c r="H58" i="2"/>
  <c r="G59" i="2"/>
  <c r="H59" i="2"/>
  <c r="G60" i="2"/>
  <c r="H60" i="2"/>
  <c r="G61" i="2"/>
  <c r="H61" i="2"/>
  <c r="G62" i="2"/>
  <c r="H62" i="2"/>
  <c r="G63" i="2"/>
  <c r="H63" i="2"/>
  <c r="G64" i="2"/>
  <c r="H64" i="2"/>
  <c r="G65" i="2"/>
  <c r="H65" i="2"/>
  <c r="G66" i="2"/>
  <c r="H66" i="2"/>
  <c r="G67" i="2"/>
  <c r="H67" i="2"/>
  <c r="G68" i="2"/>
  <c r="H68" i="2"/>
  <c r="G69" i="2"/>
  <c r="H69" i="2"/>
  <c r="G70" i="2"/>
  <c r="H70" i="2"/>
  <c r="G71" i="2"/>
  <c r="H71" i="2"/>
  <c r="G72" i="2"/>
  <c r="H72" i="2"/>
  <c r="G73" i="2"/>
  <c r="H73" i="2"/>
  <c r="G74" i="2"/>
  <c r="H74" i="2"/>
</calcChain>
</file>

<file path=xl/sharedStrings.xml><?xml version="1.0" encoding="utf-8"?>
<sst xmlns="http://schemas.openxmlformats.org/spreadsheetml/2006/main" count="695" uniqueCount="63">
  <si>
    <t>In billion Indian rupees</t>
  </si>
  <si>
    <t xml:space="preserve">   Year   </t>
  </si>
  <si>
    <t xml:space="preserve">Nominal GDP   </t>
  </si>
  <si>
    <t xml:space="preserve">Government Debt   </t>
  </si>
  <si>
    <t xml:space="preserve">Government Debt to GDP  </t>
  </si>
  <si>
    <t xml:space="preserve">   Private Debt   </t>
  </si>
  <si>
    <t xml:space="preserve">Private Debt to GDP  </t>
  </si>
  <si>
    <t>Current Account Balance</t>
  </si>
  <si>
    <t>Current Account Balance to GDP</t>
  </si>
  <si>
    <t xml:space="preserve">Exports   </t>
  </si>
  <si>
    <t xml:space="preserve">Imports   </t>
  </si>
  <si>
    <t xml:space="preserve">Net Exports  </t>
  </si>
  <si>
    <t>Net Exports to GDP</t>
  </si>
  <si>
    <t>Interest Rates</t>
  </si>
  <si>
    <t>CPI Index</t>
  </si>
  <si>
    <t>Inflation Rate</t>
  </si>
  <si>
    <t>M2</t>
  </si>
  <si>
    <t>M2 to GDP</t>
  </si>
  <si>
    <t xml:space="preserve">Total Market Cap </t>
  </si>
  <si>
    <t>Market Cap to GDP</t>
  </si>
  <si>
    <t xml:space="preserve">IMF    </t>
  </si>
  <si>
    <t xml:space="preserve">R&amp;R   </t>
  </si>
  <si>
    <t xml:space="preserve">Household </t>
  </si>
  <si>
    <t>Non-financial Corporations</t>
  </si>
  <si>
    <t xml:space="preserve">Total   </t>
  </si>
  <si>
    <t>Lending</t>
  </si>
  <si>
    <t>Treasury Bills</t>
  </si>
  <si>
    <t>Automate Section</t>
  </si>
  <si>
    <t>Annual - B Quarterly - C</t>
  </si>
  <si>
    <t>D</t>
  </si>
  <si>
    <t>E</t>
  </si>
  <si>
    <t>F</t>
  </si>
  <si>
    <t>E+F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</si>
  <si>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</si>
  <si>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</si>
  <si>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</si>
  <si>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</si>
  <si>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</si>
  <si>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</si>
  <si>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</si>
  <si>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</si>
  <si>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</si>
  <si>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</si>
  <si>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-</t>
  </si>
  <si>
    <t>Sources:</t>
  </si>
  <si>
    <t>[1]. CEIC Data</t>
  </si>
  <si>
    <t>Note:</t>
  </si>
  <si>
    <t>2) CPI Index - 2010=100</t>
  </si>
  <si>
    <t>3) Inflation rate based on 12-month change in CPI</t>
  </si>
  <si>
    <t>4) R&amp;R column includes only central government debt for years 1960-1990</t>
  </si>
  <si>
    <t>Private Debt to GDP</t>
  </si>
  <si>
    <t>Public Debt to GDP</t>
  </si>
  <si>
    <t>Private Debt</t>
  </si>
  <si>
    <t>Public Debt</t>
  </si>
  <si>
    <t>GDP</t>
  </si>
  <si>
    <t>In billion rupees</t>
  </si>
  <si>
    <t xml:space="preserve">Population (Millions)  </t>
  </si>
  <si>
    <t>1) Quarterly GDP is annualized</t>
  </si>
  <si>
    <t>2022 Q3</t>
  </si>
  <si>
    <t>2023 Q1</t>
  </si>
  <si>
    <t>2022 Q4</t>
  </si>
  <si>
    <t>2023 Q2</t>
  </si>
  <si>
    <t>2023 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</si>
</sst>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%"/>
    <numFmt numFmtId="167" formatCode="_(* #,##0.000_);_(* \(#,##0.000\);_(* &quot;-&quot;??_);_(@_)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u/>
      <sz val="11"/>
      <name val="Arial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0"/>
      <name val="Arial"/>
      <family val="2"/>
    </font>
    <font>
      <b/>
      <sz val="12"/>
      <color theme="3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1F497D"/>
        <bgColor rgb="FF000000"/>
      </patternFill>
    </fill>
  </fills>
  <borders count="8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2"/>
      </left>
      <right style="thin">
        <color indexed="64"/>
      </right>
      <top style="thin">
        <color theme="2"/>
      </top>
      <bottom/>
      <diagonal/>
    </border>
    <border>
      <left style="thin">
        <color indexed="64"/>
      </left>
      <right style="thin">
        <color theme="2"/>
      </right>
      <top style="thin">
        <color theme="2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EEECE1"/>
      </right>
      <top/>
      <bottom style="thin">
        <color indexed="64"/>
      </bottom>
      <diagonal/>
    </border>
    <border>
      <left style="thin">
        <color indexed="64"/>
      </left>
      <right style="thin">
        <color rgb="FFEEECE1"/>
      </right>
      <top/>
      <bottom style="thin">
        <color indexed="64"/>
      </bottom>
      <diagonal/>
    </border>
    <border>
      <left/>
      <right style="thin">
        <color rgb="FFEEECE1"/>
      </right>
      <top/>
      <bottom/>
      <diagonal/>
    </border>
    <border>
      <left style="thin">
        <color indexed="64"/>
      </left>
      <right style="thin">
        <color rgb="FFEEECE1"/>
      </right>
      <top style="thin">
        <color rgb="FFEEECE1"/>
      </top>
      <bottom/>
      <diagonal/>
    </border>
    <border>
      <left style="thin">
        <color rgb="FFEEECE1"/>
      </left>
      <right style="thin">
        <color indexed="64"/>
      </right>
      <top style="thin">
        <color rgb="FFEEECE1"/>
      </top>
      <bottom/>
      <diagonal/>
    </border>
    <border>
      <left style="thin">
        <color rgb="FFEEECE1"/>
      </left>
      <right style="thin">
        <color rgb="FFEEECE1"/>
      </right>
      <top style="thin">
        <color rgb="FFEEECE1"/>
      </top>
      <bottom/>
      <diagonal/>
    </border>
    <border>
      <left/>
      <right style="thin">
        <color rgb="FFEEECE1"/>
      </right>
      <top/>
      <bottom style="thin">
        <color rgb="FFEEECE1"/>
      </bottom>
      <diagonal/>
    </border>
    <border>
      <left style="thin">
        <color indexed="64"/>
      </left>
      <right style="thin">
        <color rgb="FFEEECE1"/>
      </right>
      <top/>
      <bottom style="thin">
        <color rgb="FFEEECE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indexed="64"/>
      </left>
      <right style="thin">
        <color indexed="64"/>
      </right>
      <top style="thin">
        <color theme="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EEECE1"/>
      </bottom>
      <diagonal/>
    </border>
    <border>
      <left style="thin">
        <color indexed="64"/>
      </left>
      <right style="thin">
        <color rgb="FFEEECE1"/>
      </right>
      <top style="thin">
        <color rgb="FFEEECE1"/>
      </top>
      <bottom style="thin">
        <color rgb="FFEEECE1"/>
      </bottom>
      <diagonal/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/>
      <bottom style="thin">
        <color rgb="FFD9D9D9"/>
      </bottom>
      <diagonal/>
    </border>
    <border>
      <left style="thin">
        <color theme="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2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2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indexed="64"/>
      </bottom>
      <diagonal/>
    </border>
    <border>
      <left/>
      <right style="thin">
        <color theme="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indexed="64"/>
      </right>
      <top/>
      <bottom style="thin">
        <color theme="2"/>
      </bottom>
      <diagonal/>
    </border>
    <border>
      <left/>
      <right style="thin">
        <color rgb="FFEEECE1"/>
      </right>
      <top style="thin">
        <color theme="0" tint="-4.9989318521683403E-2"/>
      </top>
      <bottom style="thin">
        <color rgb="FFEEECE1"/>
      </bottom>
      <diagonal/>
    </border>
    <border>
      <left style="thin">
        <color indexed="64"/>
      </left>
      <right style="thin">
        <color theme="2"/>
      </right>
      <top/>
      <bottom style="thin">
        <color theme="2"/>
      </bottom>
      <diagonal/>
    </border>
    <border>
      <left style="thin">
        <color indexed="64"/>
      </left>
      <right style="thin">
        <color rgb="FFEEECE1"/>
      </right>
      <top style="thin">
        <color rgb="FFEEECE1"/>
      </top>
      <bottom style="thin">
        <color indexed="64"/>
      </bottom>
      <diagonal/>
    </border>
    <border>
      <left style="thin">
        <color theme="0" tint="-4.9989318521683403E-2"/>
      </left>
      <right style="thin">
        <color indexed="64"/>
      </right>
      <top/>
      <bottom style="thin">
        <color theme="2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indexed="64"/>
      </bottom>
      <diagonal/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indexed="64"/>
      </bottom>
      <diagonal/>
    </border>
    <border>
      <left/>
      <right style="thin">
        <color rgb="FFEEECE1"/>
      </right>
      <top style="thin">
        <color rgb="FFEEECE1"/>
      </top>
      <bottom style="thin">
        <color indexed="64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indexed="64"/>
      </left>
      <right style="thin">
        <color indexed="64"/>
      </right>
      <top/>
      <bottom style="thin">
        <color rgb="FFEEECE1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thin">
        <color theme="2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2"/>
      </bottom>
      <diagonal/>
    </border>
    <border>
      <left style="thin">
        <color indexed="64"/>
      </left>
      <right style="thin">
        <color theme="2"/>
      </right>
      <top style="thin">
        <color theme="0" tint="-4.9989318521683403E-2"/>
      </top>
      <bottom style="thin">
        <color theme="2"/>
      </bottom>
      <diagonal/>
    </border>
    <border>
      <left style="thin">
        <color theme="2"/>
      </left>
      <right style="thin">
        <color indexed="64"/>
      </right>
      <top style="thin">
        <color theme="0" tint="-4.9989318521683403E-2"/>
      </top>
      <bottom style="thin">
        <color theme="2"/>
      </bottom>
      <diagonal/>
    </border>
    <border>
      <left style="thin">
        <color indexed="64"/>
      </left>
      <right style="thin">
        <color rgb="FFEEECE1"/>
      </right>
      <top style="thin">
        <color theme="0" tint="-4.9989318521683403E-2"/>
      </top>
      <bottom style="thin">
        <color rgb="FFEEECE1"/>
      </bottom>
      <diagonal/>
    </border>
    <border>
      <left/>
      <right style="thin">
        <color indexed="64"/>
      </right>
      <top style="thin">
        <color theme="0" tint="-4.9989318521683403E-2"/>
      </top>
      <bottom style="thin">
        <color rgb="FFEEECE1"/>
      </bottom>
      <diagonal/>
    </border>
    <border>
      <left/>
      <right/>
      <top/>
      <bottom style="double">
        <color indexed="64"/>
      </bottom>
      <diagonal/>
    </border>
    <border>
      <left style="thin">
        <color theme="2"/>
      </left>
      <right style="thin">
        <color indexed="64"/>
      </right>
      <top/>
      <bottom style="double">
        <color indexed="64"/>
      </bottom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/>
      <right style="thin">
        <color rgb="FFEEECE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EEECE1"/>
      </left>
      <right style="thin">
        <color indexed="64"/>
      </right>
      <top style="thin">
        <color rgb="FFEEECE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/>
      <bottom style="thin">
        <color theme="0" tint="-4.9989318521683403E-2"/>
      </bottom>
      <diagonal/>
    </border>
    <border>
      <left/>
      <right style="thin">
        <color theme="2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n">
        <color rgb="FFEEECE1"/>
      </left>
      <right/>
      <top/>
      <bottom style="double">
        <color indexed="64"/>
      </bottom>
      <diagonal/>
    </border>
  </borders>
  <cellStyleXfs count="10">
    <xf numFmtId="0" fontId="0" fillId="0" borderId="0"/>
    <xf numFmtId="43" fontId="1" fillId="0" borderId="0"/>
    <xf numFmtId="9" fontId="1" fillId="0" borderId="0"/>
    <xf numFmtId="9" fontId="1" fillId="0" borderId="0"/>
    <xf numFmtId="3" fontId="1" fillId="0" borderId="0"/>
    <xf numFmtId="43" fontId="1" fillId="0" borderId="0"/>
    <xf numFmtId="0" fontId="8" fillId="0" borderId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164" fontId="2" fillId="0" borderId="0" xfId="1" applyNumberFormat="1" applyFont="1"/>
    <xf numFmtId="1" fontId="2" fillId="0" borderId="0" xfId="0" applyNumberFormat="1" applyFont="1"/>
    <xf numFmtId="9" fontId="2" fillId="0" borderId="0" xfId="2" applyFont="1"/>
    <xf numFmtId="165" fontId="2" fillId="0" borderId="0" xfId="0" applyNumberFormat="1" applyFont="1"/>
    <xf numFmtId="0" fontId="3" fillId="0" borderId="0" xfId="0" applyFont="1"/>
    <xf numFmtId="164" fontId="3" fillId="0" borderId="0" xfId="1" applyNumberFormat="1" applyFont="1"/>
    <xf numFmtId="1" fontId="3" fillId="0" borderId="0" xfId="0" applyNumberFormat="1" applyFont="1"/>
    <xf numFmtId="9" fontId="3" fillId="0" borderId="0" xfId="2" applyFont="1"/>
    <xf numFmtId="0" fontId="4" fillId="0" borderId="0" xfId="0" applyFont="1"/>
    <xf numFmtId="164" fontId="6" fillId="0" borderId="0" xfId="0" applyNumberFormat="1" applyFont="1"/>
    <xf numFmtId="0" fontId="8" fillId="0" borderId="58" xfId="6" applyBorder="1"/>
    <xf numFmtId="164" fontId="9" fillId="2" borderId="61" xfId="0" applyNumberFormat="1" applyFont="1" applyFill="1" applyBorder="1" applyAlignment="1">
      <alignment horizontal="center" vertical="center" wrapText="1"/>
    </xf>
    <xf numFmtId="9" fontId="9" fillId="2" borderId="62" xfId="0" applyNumberFormat="1" applyFont="1" applyFill="1" applyBorder="1" applyAlignment="1">
      <alignment horizontal="center" vertical="center" wrapText="1"/>
    </xf>
    <xf numFmtId="164" fontId="9" fillId="2" borderId="63" xfId="0" applyNumberFormat="1" applyFont="1" applyFill="1" applyBorder="1" applyAlignment="1">
      <alignment horizontal="center" vertical="center" wrapText="1"/>
    </xf>
    <xf numFmtId="164" fontId="9" fillId="2" borderId="62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67" xfId="0" applyBorder="1"/>
    <xf numFmtId="0" fontId="0" fillId="0" borderId="1" xfId="0" applyBorder="1"/>
    <xf numFmtId="0" fontId="6" fillId="0" borderId="1" xfId="0" applyFont="1" applyBorder="1"/>
    <xf numFmtId="43" fontId="6" fillId="0" borderId="1" xfId="0" applyNumberFormat="1" applyFont="1" applyBorder="1"/>
    <xf numFmtId="164" fontId="6" fillId="0" borderId="1" xfId="0" applyNumberFormat="1" applyFont="1" applyBorder="1"/>
    <xf numFmtId="9" fontId="10" fillId="0" borderId="1" xfId="0" applyNumberFormat="1" applyFont="1" applyBorder="1"/>
    <xf numFmtId="164" fontId="10" fillId="0" borderId="1" xfId="0" applyNumberFormat="1" applyFont="1" applyBorder="1"/>
    <xf numFmtId="9" fontId="11" fillId="0" borderId="1" xfId="0" applyNumberFormat="1" applyFont="1" applyBorder="1"/>
    <xf numFmtId="164" fontId="11" fillId="0" borderId="1" xfId="0" applyNumberFormat="1" applyFont="1" applyBorder="1"/>
    <xf numFmtId="166" fontId="6" fillId="0" borderId="0" xfId="0" applyNumberFormat="1" applyFont="1"/>
    <xf numFmtId="43" fontId="6" fillId="0" borderId="0" xfId="0" applyNumberFormat="1" applyFont="1"/>
    <xf numFmtId="167" fontId="6" fillId="0" borderId="0" xfId="0" applyNumberFormat="1" applyFont="1"/>
    <xf numFmtId="9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50" xfId="0" applyBorder="1"/>
    <xf numFmtId="10" fontId="0" fillId="0" borderId="0" xfId="0" applyNumberFormat="1"/>
    <xf numFmtId="43" fontId="0" fillId="0" borderId="0" xfId="0" applyNumberFormat="1"/>
    <xf numFmtId="0" fontId="3" fillId="0" borderId="0" xfId="7" applyFont="1"/>
    <xf numFmtId="9" fontId="3" fillId="0" borderId="0" xfId="8" applyFont="1" applyBorder="1"/>
    <xf numFmtId="164" fontId="3" fillId="0" borderId="0" xfId="9" applyNumberFormat="1" applyFont="1" applyBorder="1"/>
    <xf numFmtId="0" fontId="10" fillId="0" borderId="0" xfId="0" applyFont="1"/>
    <xf numFmtId="164" fontId="10" fillId="0" borderId="0" xfId="0" applyNumberFormat="1" applyFont="1"/>
    <xf numFmtId="164" fontId="14" fillId="0" borderId="0" xfId="9" applyNumberFormat="1" applyFont="1" applyAlignment="1"/>
    <xf numFmtId="164" fontId="15" fillId="0" borderId="0" xfId="7" applyNumberFormat="1" applyFont="1" applyAlignment="1">
      <alignment horizontal="right"/>
    </xf>
    <xf numFmtId="164" fontId="15" fillId="0" borderId="0" xfId="9" applyNumberFormat="1" applyFont="1" applyBorder="1" applyAlignment="1">
      <alignment horizontal="right"/>
    </xf>
    <xf numFmtId="164" fontId="14" fillId="0" borderId="0" xfId="9" applyNumberFormat="1" applyFont="1" applyBorder="1" applyAlignment="1">
      <alignment horizontal="right"/>
    </xf>
    <xf numFmtId="1" fontId="3" fillId="0" borderId="0" xfId="9" applyNumberFormat="1" applyFont="1" applyBorder="1"/>
    <xf numFmtId="164" fontId="3" fillId="0" borderId="0" xfId="7" applyNumberFormat="1" applyFont="1"/>
    <xf numFmtId="1" fontId="3" fillId="0" borderId="0" xfId="7" applyNumberFormat="1" applyFont="1"/>
    <xf numFmtId="43" fontId="12" fillId="0" borderId="0" xfId="9" applyFont="1" applyAlignment="1">
      <alignment horizontal="left" vertical="top"/>
    </xf>
    <xf numFmtId="10" fontId="6" fillId="0" borderId="0" xfId="8" applyNumberFormat="1" applyFont="1"/>
    <xf numFmtId="10" fontId="1" fillId="0" borderId="0" xfId="8" applyNumberFormat="1" applyFont="1"/>
    <xf numFmtId="164" fontId="7" fillId="0" borderId="26" xfId="5" applyNumberFormat="1" applyFont="1" applyBorder="1" applyAlignment="1">
      <alignment horizontal="right" vertical="center"/>
    </xf>
    <xf numFmtId="164" fontId="5" fillId="0" borderId="43" xfId="0" applyNumberFormat="1" applyFont="1" applyBorder="1" applyAlignment="1">
      <alignment horizontal="right"/>
    </xf>
    <xf numFmtId="164" fontId="5" fillId="0" borderId="57" xfId="0" applyNumberFormat="1" applyFont="1" applyBorder="1" applyAlignment="1">
      <alignment horizontal="right" vertical="center" wrapText="1"/>
    </xf>
    <xf numFmtId="9" fontId="5" fillId="0" borderId="56" xfId="0" applyNumberFormat="1" applyFont="1" applyBorder="1" applyAlignment="1">
      <alignment horizontal="right" vertical="center" wrapText="1"/>
    </xf>
    <xf numFmtId="164" fontId="6" fillId="0" borderId="12" xfId="1" applyNumberFormat="1" applyFont="1" applyBorder="1" applyAlignment="1">
      <alignment horizontal="right"/>
    </xf>
    <xf numFmtId="164" fontId="6" fillId="0" borderId="11" xfId="1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43" fontId="5" fillId="0" borderId="57" xfId="0" applyNumberFormat="1" applyFont="1" applyBorder="1" applyAlignment="1">
      <alignment horizontal="right" vertical="center" wrapText="1"/>
    </xf>
    <xf numFmtId="10" fontId="1" fillId="0" borderId="36" xfId="1" applyNumberFormat="1" applyBorder="1" applyAlignment="1">
      <alignment horizontal="right"/>
    </xf>
    <xf numFmtId="164" fontId="5" fillId="0" borderId="36" xfId="0" applyNumberFormat="1" applyFont="1" applyBorder="1" applyAlignment="1">
      <alignment horizontal="right"/>
    </xf>
    <xf numFmtId="164" fontId="5" fillId="0" borderId="32" xfId="0" applyNumberFormat="1" applyFont="1" applyBorder="1" applyAlignment="1">
      <alignment horizontal="right"/>
    </xf>
    <xf numFmtId="164" fontId="5" fillId="0" borderId="34" xfId="0" applyNumberFormat="1" applyFont="1" applyBorder="1" applyAlignment="1">
      <alignment horizontal="right"/>
    </xf>
    <xf numFmtId="164" fontId="7" fillId="0" borderId="55" xfId="5" applyNumberFormat="1" applyFont="1" applyBorder="1" applyAlignment="1">
      <alignment horizontal="right" vertical="center"/>
    </xf>
    <xf numFmtId="164" fontId="5" fillId="0" borderId="55" xfId="0" applyNumberFormat="1" applyFont="1" applyBorder="1" applyAlignment="1">
      <alignment horizontal="right"/>
    </xf>
    <xf numFmtId="164" fontId="5" fillId="0" borderId="53" xfId="0" applyNumberFormat="1" applyFont="1" applyBorder="1" applyAlignment="1">
      <alignment horizontal="right" vertical="center" wrapText="1"/>
    </xf>
    <xf numFmtId="9" fontId="5" fillId="0" borderId="52" xfId="0" applyNumberFormat="1" applyFont="1" applyBorder="1" applyAlignment="1">
      <alignment horizontal="right" vertical="center" wrapText="1"/>
    </xf>
    <xf numFmtId="164" fontId="6" fillId="0" borderId="54" xfId="1" applyNumberFormat="1" applyFont="1" applyBorder="1" applyAlignment="1">
      <alignment horizontal="right"/>
    </xf>
    <xf numFmtId="164" fontId="5" fillId="0" borderId="54" xfId="0" applyNumberFormat="1" applyFont="1" applyBorder="1" applyAlignment="1">
      <alignment horizontal="right"/>
    </xf>
    <xf numFmtId="43" fontId="5" fillId="0" borderId="53" xfId="0" applyNumberFormat="1" applyFont="1" applyBorder="1" applyAlignment="1">
      <alignment horizontal="right" vertical="center" wrapText="1"/>
    </xf>
    <xf numFmtId="164" fontId="5" fillId="0" borderId="51" xfId="0" applyNumberFormat="1" applyFont="1" applyBorder="1" applyAlignment="1">
      <alignment horizontal="right"/>
    </xf>
    <xf numFmtId="0" fontId="6" fillId="0" borderId="23" xfId="0" applyFont="1" applyBorder="1" applyAlignment="1">
      <alignment vertical="center"/>
    </xf>
    <xf numFmtId="164" fontId="6" fillId="0" borderId="36" xfId="1" applyNumberFormat="1" applyFont="1" applyBorder="1" applyAlignment="1">
      <alignment horizontal="right"/>
    </xf>
    <xf numFmtId="164" fontId="6" fillId="0" borderId="32" xfId="0" applyNumberFormat="1" applyFont="1" applyBorder="1" applyAlignment="1">
      <alignment horizontal="right"/>
    </xf>
    <xf numFmtId="9" fontId="6" fillId="0" borderId="34" xfId="0" applyNumberFormat="1" applyFont="1" applyBorder="1" applyAlignment="1">
      <alignment horizontal="right"/>
    </xf>
    <xf numFmtId="9" fontId="5" fillId="0" borderId="16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164" fontId="6" fillId="0" borderId="73" xfId="0" applyNumberFormat="1" applyFont="1" applyBorder="1"/>
    <xf numFmtId="3" fontId="5" fillId="0" borderId="32" xfId="4" applyFont="1" applyBorder="1" applyAlignment="1">
      <alignment horizontal="right"/>
    </xf>
    <xf numFmtId="9" fontId="5" fillId="0" borderId="34" xfId="3" applyFont="1" applyBorder="1" applyAlignment="1">
      <alignment horizontal="right"/>
    </xf>
    <xf numFmtId="10" fontId="5" fillId="0" borderId="34" xfId="2" applyNumberFormat="1" applyFont="1" applyBorder="1" applyAlignment="1">
      <alignment horizontal="right"/>
    </xf>
    <xf numFmtId="2" fontId="0" fillId="0" borderId="42" xfId="0" applyNumberFormat="1" applyBorder="1"/>
    <xf numFmtId="165" fontId="1" fillId="0" borderId="32" xfId="2" applyNumberFormat="1" applyBorder="1"/>
    <xf numFmtId="164" fontId="1" fillId="0" borderId="36" xfId="1" applyNumberFormat="1" applyBorder="1"/>
    <xf numFmtId="9" fontId="1" fillId="0" borderId="28" xfId="2" applyBorder="1"/>
    <xf numFmtId="164" fontId="0" fillId="0" borderId="36" xfId="0" applyNumberFormat="1" applyBorder="1"/>
    <xf numFmtId="9" fontId="5" fillId="0" borderId="38" xfId="2" applyFont="1" applyBorder="1" applyAlignment="1">
      <alignment horizontal="right"/>
    </xf>
    <xf numFmtId="3" fontId="5" fillId="0" borderId="34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164" fontId="6" fillId="0" borderId="21" xfId="1" applyNumberFormat="1" applyFont="1" applyBorder="1" applyAlignment="1">
      <alignment horizontal="right"/>
    </xf>
    <xf numFmtId="164" fontId="6" fillId="0" borderId="20" xfId="0" applyNumberFormat="1" applyFont="1" applyBorder="1" applyAlignment="1">
      <alignment horizontal="right"/>
    </xf>
    <xf numFmtId="9" fontId="6" fillId="0" borderId="19" xfId="0" applyNumberFormat="1" applyFont="1" applyBorder="1" applyAlignment="1">
      <alignment horizontal="right"/>
    </xf>
    <xf numFmtId="164" fontId="5" fillId="0" borderId="21" xfId="0" applyNumberFormat="1" applyFont="1" applyBorder="1" applyAlignment="1">
      <alignment horizontal="right"/>
    </xf>
    <xf numFmtId="164" fontId="5" fillId="0" borderId="20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10" fontId="1" fillId="0" borderId="21" xfId="1" applyNumberFormat="1" applyBorder="1"/>
    <xf numFmtId="10" fontId="5" fillId="0" borderId="19" xfId="2" applyNumberFormat="1" applyFont="1" applyBorder="1" applyAlignment="1">
      <alignment horizontal="right"/>
    </xf>
    <xf numFmtId="2" fontId="0" fillId="0" borderId="33" xfId="0" applyNumberFormat="1" applyBorder="1"/>
    <xf numFmtId="164" fontId="1" fillId="0" borderId="21" xfId="1" applyNumberFormat="1" applyBorder="1"/>
    <xf numFmtId="164" fontId="0" fillId="0" borderId="21" xfId="0" applyNumberFormat="1" applyBorder="1"/>
    <xf numFmtId="3" fontId="6" fillId="0" borderId="19" xfId="0" applyNumberFormat="1" applyFont="1" applyBorder="1" applyAlignment="1">
      <alignment horizontal="right"/>
    </xf>
    <xf numFmtId="164" fontId="5" fillId="0" borderId="48" xfId="0" applyNumberFormat="1" applyFont="1" applyBorder="1" applyAlignment="1">
      <alignment horizontal="right"/>
    </xf>
    <xf numFmtId="3" fontId="5" fillId="0" borderId="35" xfId="0" applyNumberFormat="1" applyFont="1" applyBorder="1" applyAlignment="1">
      <alignment horizontal="right"/>
    </xf>
    <xf numFmtId="9" fontId="5" fillId="0" borderId="49" xfId="2" applyFont="1" applyBorder="1" applyAlignment="1">
      <alignment horizontal="right"/>
    </xf>
    <xf numFmtId="10" fontId="5" fillId="0" borderId="48" xfId="0" applyNumberFormat="1" applyFont="1" applyBorder="1" applyAlignment="1">
      <alignment horizontal="right"/>
    </xf>
    <xf numFmtId="10" fontId="5" fillId="0" borderId="47" xfId="2" applyNumberFormat="1" applyFont="1" applyBorder="1" applyAlignment="1">
      <alignment horizontal="right"/>
    </xf>
    <xf numFmtId="2" fontId="0" fillId="0" borderId="46" xfId="0" applyNumberFormat="1" applyBorder="1"/>
    <xf numFmtId="164" fontId="5" fillId="0" borderId="21" xfId="1" applyNumberFormat="1" applyFont="1" applyBorder="1" applyAlignment="1">
      <alignment horizontal="right"/>
    </xf>
    <xf numFmtId="164" fontId="5" fillId="0" borderId="45" xfId="0" applyNumberFormat="1" applyFont="1" applyBorder="1" applyAlignment="1">
      <alignment horizontal="right"/>
    </xf>
    <xf numFmtId="3" fontId="5" fillId="0" borderId="44" xfId="1" applyNumberFormat="1" applyFont="1" applyBorder="1" applyAlignment="1">
      <alignment horizontal="right"/>
    </xf>
    <xf numFmtId="10" fontId="1" fillId="0" borderId="36" xfId="1" applyNumberFormat="1" applyBorder="1"/>
    <xf numFmtId="164" fontId="6" fillId="0" borderId="23" xfId="0" applyNumberFormat="1" applyFont="1" applyBorder="1"/>
    <xf numFmtId="3" fontId="6" fillId="0" borderId="19" xfId="0" applyNumberFormat="1" applyFont="1" applyBorder="1"/>
    <xf numFmtId="164" fontId="5" fillId="0" borderId="12" xfId="1" applyNumberFormat="1" applyFont="1" applyBorder="1" applyAlignment="1">
      <alignment horizontal="right"/>
    </xf>
    <xf numFmtId="164" fontId="6" fillId="0" borderId="37" xfId="1" applyNumberFormat="1" applyFont="1" applyBorder="1" applyAlignment="1">
      <alignment horizontal="right"/>
    </xf>
    <xf numFmtId="164" fontId="6" fillId="0" borderId="41" xfId="1" applyNumberFormat="1" applyFont="1" applyBorder="1" applyAlignment="1">
      <alignment horizontal="right"/>
    </xf>
    <xf numFmtId="164" fontId="6" fillId="0" borderId="40" xfId="1" applyNumberFormat="1" applyFont="1" applyBorder="1" applyAlignment="1">
      <alignment horizontal="right"/>
    </xf>
    <xf numFmtId="10" fontId="5" fillId="0" borderId="39" xfId="2" applyNumberFormat="1" applyFont="1" applyBorder="1" applyAlignment="1">
      <alignment horizontal="right"/>
    </xf>
    <xf numFmtId="164" fontId="6" fillId="0" borderId="29" xfId="1" applyNumberFormat="1" applyFont="1" applyBorder="1" applyAlignment="1">
      <alignment horizontal="right"/>
    </xf>
    <xf numFmtId="9" fontId="5" fillId="0" borderId="19" xfId="3" applyFont="1" applyBorder="1" applyAlignment="1">
      <alignment horizontal="right"/>
    </xf>
    <xf numFmtId="164" fontId="1" fillId="0" borderId="29" xfId="1" applyNumberFormat="1" applyBorder="1"/>
    <xf numFmtId="164" fontId="1" fillId="0" borderId="36" xfId="2" applyNumberFormat="1" applyBorder="1" applyAlignment="1">
      <alignment horizontal="right"/>
    </xf>
    <xf numFmtId="9" fontId="1" fillId="0" borderId="28" xfId="2" applyBorder="1" applyAlignment="1">
      <alignment horizontal="right"/>
    </xf>
    <xf numFmtId="164" fontId="5" fillId="0" borderId="29" xfId="0" applyNumberFormat="1" applyFont="1" applyBorder="1" applyAlignment="1">
      <alignment horizontal="right"/>
    </xf>
    <xf numFmtId="164" fontId="1" fillId="0" borderId="21" xfId="2" applyNumberFormat="1" applyBorder="1" applyAlignment="1">
      <alignment horizontal="right"/>
    </xf>
    <xf numFmtId="164" fontId="5" fillId="0" borderId="19" xfId="0" applyNumberFormat="1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164" fontId="6" fillId="0" borderId="20" xfId="1" applyNumberFormat="1" applyFont="1" applyBorder="1" applyAlignment="1">
      <alignment horizontal="right"/>
    </xf>
    <xf numFmtId="164" fontId="5" fillId="0" borderId="37" xfId="1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0" fontId="1" fillId="0" borderId="29" xfId="1" applyNumberFormat="1" applyBorder="1"/>
    <xf numFmtId="9" fontId="5" fillId="0" borderId="36" xfId="3" applyFont="1" applyBorder="1" applyAlignment="1">
      <alignment horizontal="right"/>
    </xf>
    <xf numFmtId="9" fontId="5" fillId="0" borderId="21" xfId="3" applyFont="1" applyBorder="1" applyAlignment="1">
      <alignment horizontal="right"/>
    </xf>
    <xf numFmtId="164" fontId="6" fillId="0" borderId="15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164" fontId="6" fillId="0" borderId="27" xfId="0" applyNumberFormat="1" applyFont="1" applyBorder="1" applyAlignment="1">
      <alignment horizontal="right"/>
    </xf>
    <xf numFmtId="164" fontId="6" fillId="0" borderId="18" xfId="1" applyNumberFormat="1" applyFont="1" applyBorder="1" applyAlignment="1">
      <alignment horizontal="right"/>
    </xf>
    <xf numFmtId="164" fontId="5" fillId="0" borderId="17" xfId="0" applyNumberFormat="1" applyFont="1" applyBorder="1" applyAlignment="1">
      <alignment horizontal="right"/>
    </xf>
    <xf numFmtId="164" fontId="5" fillId="0" borderId="31" xfId="0" applyNumberFormat="1" applyFont="1" applyBorder="1" applyAlignment="1">
      <alignment horizontal="right"/>
    </xf>
    <xf numFmtId="3" fontId="5" fillId="0" borderId="30" xfId="0" applyNumberFormat="1" applyFont="1" applyBorder="1" applyAlignment="1">
      <alignment horizontal="right"/>
    </xf>
    <xf numFmtId="9" fontId="5" fillId="0" borderId="24" xfId="3" applyFont="1" applyBorder="1" applyAlignment="1">
      <alignment horizontal="right"/>
    </xf>
    <xf numFmtId="9" fontId="5" fillId="0" borderId="3" xfId="3" applyFont="1" applyBorder="1" applyAlignment="1">
      <alignment horizontal="right"/>
    </xf>
    <xf numFmtId="9" fontId="5" fillId="0" borderId="2" xfId="3" applyFont="1" applyBorder="1" applyAlignment="1">
      <alignment horizontal="right"/>
    </xf>
    <xf numFmtId="2" fontId="0" fillId="0" borderId="29" xfId="0" applyNumberFormat="1" applyBorder="1"/>
    <xf numFmtId="165" fontId="1" fillId="0" borderId="20" xfId="2" applyNumberFormat="1" applyBorder="1"/>
    <xf numFmtId="164" fontId="5" fillId="0" borderId="2" xfId="0" applyNumberFormat="1" applyFont="1" applyBorder="1" applyAlignment="1">
      <alignment horizontal="right"/>
    </xf>
    <xf numFmtId="3" fontId="6" fillId="0" borderId="27" xfId="0" applyNumberFormat="1" applyFont="1" applyBorder="1" applyAlignment="1">
      <alignment horizontal="right"/>
    </xf>
    <xf numFmtId="164" fontId="0" fillId="0" borderId="26" xfId="0" applyNumberFormat="1" applyBorder="1"/>
    <xf numFmtId="1" fontId="0" fillId="0" borderId="20" xfId="0" applyNumberFormat="1" applyBorder="1" applyAlignment="1">
      <alignment horizontal="right"/>
    </xf>
    <xf numFmtId="164" fontId="1" fillId="0" borderId="18" xfId="1" applyNumberFormat="1" applyBorder="1"/>
    <xf numFmtId="164" fontId="5" fillId="0" borderId="16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164" fontId="0" fillId="0" borderId="22" xfId="0" applyNumberFormat="1" applyBorder="1"/>
    <xf numFmtId="3" fontId="5" fillId="0" borderId="2" xfId="0" applyNumberFormat="1" applyFont="1" applyBorder="1" applyAlignment="1">
      <alignment horizontal="right"/>
    </xf>
    <xf numFmtId="164" fontId="0" fillId="0" borderId="14" xfId="0" applyNumberFormat="1" applyBorder="1"/>
    <xf numFmtId="1" fontId="0" fillId="0" borderId="13" xfId="0" applyNumberFormat="1" applyBorder="1" applyAlignment="1">
      <alignment horizontal="right"/>
    </xf>
    <xf numFmtId="164" fontId="1" fillId="0" borderId="10" xfId="1" applyNumberFormat="1" applyBorder="1"/>
    <xf numFmtId="9" fontId="5" fillId="0" borderId="9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0" fontId="6" fillId="0" borderId="59" xfId="0" applyFont="1" applyBorder="1" applyAlignment="1">
      <alignment vertical="center"/>
    </xf>
    <xf numFmtId="164" fontId="0" fillId="0" borderId="27" xfId="0" applyNumberFormat="1" applyBorder="1"/>
    <xf numFmtId="0" fontId="6" fillId="0" borderId="29" xfId="0" applyFont="1" applyBorder="1" applyAlignment="1">
      <alignment horizontal="right"/>
    </xf>
    <xf numFmtId="1" fontId="0" fillId="0" borderId="31" xfId="0" applyNumberFormat="1" applyBorder="1" applyAlignment="1">
      <alignment horizontal="right"/>
    </xf>
    <xf numFmtId="9" fontId="6" fillId="0" borderId="39" xfId="0" applyNumberFormat="1" applyFont="1" applyBorder="1" applyAlignment="1">
      <alignment horizontal="right"/>
    </xf>
    <xf numFmtId="164" fontId="6" fillId="0" borderId="6" xfId="1" applyNumberFormat="1" applyFont="1" applyBorder="1" applyAlignment="1">
      <alignment horizontal="right"/>
    </xf>
    <xf numFmtId="164" fontId="6" fillId="0" borderId="5" xfId="1" applyNumberFormat="1" applyFont="1" applyBorder="1" applyAlignment="1">
      <alignment horizontal="right"/>
    </xf>
    <xf numFmtId="164" fontId="1" fillId="0" borderId="40" xfId="1" applyNumberFormat="1" applyBorder="1"/>
    <xf numFmtId="9" fontId="5" fillId="0" borderId="74" xfId="0" applyNumberFormat="1" applyFont="1" applyBorder="1" applyAlignment="1">
      <alignment horizontal="right"/>
    </xf>
    <xf numFmtId="164" fontId="5" fillId="0" borderId="37" xfId="0" applyNumberFormat="1" applyFont="1" applyBorder="1" applyAlignment="1">
      <alignment horizontal="right"/>
    </xf>
    <xf numFmtId="9" fontId="5" fillId="0" borderId="29" xfId="3" applyFont="1" applyBorder="1" applyAlignment="1">
      <alignment horizontal="right"/>
    </xf>
    <xf numFmtId="9" fontId="5" fillId="0" borderId="39" xfId="3" applyFont="1" applyBorder="1" applyAlignment="1">
      <alignment horizontal="right"/>
    </xf>
    <xf numFmtId="164" fontId="5" fillId="0" borderId="39" xfId="0" applyNumberFormat="1" applyFont="1" applyBorder="1" applyAlignment="1">
      <alignment horizontal="right"/>
    </xf>
    <xf numFmtId="3" fontId="5" fillId="0" borderId="39" xfId="0" applyNumberFormat="1" applyFont="1" applyBorder="1" applyAlignment="1">
      <alignment horizontal="right"/>
    </xf>
    <xf numFmtId="164" fontId="1" fillId="0" borderId="0" xfId="1" applyNumberFormat="1"/>
    <xf numFmtId="43" fontId="9" fillId="2" borderId="69" xfId="0" applyNumberFormat="1" applyFont="1" applyFill="1" applyBorder="1" applyAlignment="1">
      <alignment horizontal="center" vertical="center" wrapText="1"/>
    </xf>
    <xf numFmtId="0" fontId="0" fillId="0" borderId="61" xfId="0" applyBorder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9" fontId="9" fillId="2" borderId="69" xfId="0" applyNumberFormat="1" applyFont="1" applyFill="1" applyBorder="1" applyAlignment="1">
      <alignment horizontal="center" vertical="center" wrapText="1"/>
    </xf>
    <xf numFmtId="164" fontId="9" fillId="2" borderId="69" xfId="0" applyNumberFormat="1" applyFont="1" applyFill="1" applyBorder="1" applyAlignment="1">
      <alignment horizontal="center" vertical="center" wrapText="1"/>
    </xf>
    <xf numFmtId="164" fontId="9" fillId="2" borderId="70" xfId="0" applyNumberFormat="1" applyFont="1" applyFill="1" applyBorder="1" applyAlignment="1">
      <alignment horizontal="center" vertical="center" wrapText="1"/>
    </xf>
    <xf numFmtId="0" fontId="0" fillId="0" borderId="60" xfId="0" applyBorder="1"/>
    <xf numFmtId="0" fontId="10" fillId="0" borderId="68" xfId="0" applyFont="1" applyBorder="1" applyAlignment="1">
      <alignment horizontal="left"/>
    </xf>
    <xf numFmtId="0" fontId="0" fillId="0" borderId="1" xfId="0" applyBorder="1"/>
    <xf numFmtId="164" fontId="9" fillId="2" borderId="71" xfId="0" applyNumberFormat="1" applyFont="1" applyFill="1" applyBorder="1" applyAlignment="1">
      <alignment horizontal="center" vertical="center" wrapText="1"/>
    </xf>
    <xf numFmtId="0" fontId="0" fillId="0" borderId="64" xfId="0" applyBorder="1"/>
    <xf numFmtId="164" fontId="9" fillId="2" borderId="72" xfId="0" applyNumberFormat="1" applyFont="1" applyFill="1" applyBorder="1" applyAlignment="1">
      <alignment horizontal="center" vertical="center" wrapText="1"/>
    </xf>
    <xf numFmtId="0" fontId="0" fillId="0" borderId="65" xfId="0" applyBorder="1"/>
    <xf numFmtId="0" fontId="0" fillId="0" borderId="66" xfId="0" applyBorder="1"/>
    <xf numFmtId="164" fontId="9" fillId="2" borderId="69" xfId="7" applyNumberFormat="1" applyFont="1" applyFill="1" applyBorder="1" applyAlignment="1">
      <alignment horizontal="center" vertical="center" wrapText="1"/>
    </xf>
    <xf numFmtId="9" fontId="9" fillId="2" borderId="69" xfId="7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164" fontId="9" fillId="2" borderId="75" xfId="6" applyNumberFormat="1" applyFont="1" applyFill="1" applyBorder="1" applyAlignment="1">
      <alignment horizontal="center" vertical="center" wrapText="1"/>
    </xf>
    <xf numFmtId="164" fontId="9" fillId="2" borderId="15" xfId="0" applyNumberFormat="1" applyFont="1" applyFill="1" applyBorder="1" applyAlignment="1">
      <alignment horizontal="center" vertical="center" wrapText="1"/>
    </xf>
    <xf numFmtId="164" fontId="9" fillId="2" borderId="0" xfId="6" applyNumberFormat="1" applyFont="1" applyFill="1" applyBorder="1" applyAlignment="1">
      <alignment horizontal="center" vertical="center" wrapText="1"/>
    </xf>
    <xf numFmtId="9" fontId="9" fillId="2" borderId="0" xfId="6" applyNumberFormat="1" applyFont="1" applyFill="1" applyBorder="1" applyAlignment="1">
      <alignment horizontal="center" vertical="center" wrapText="1"/>
    </xf>
    <xf numFmtId="9" fontId="9" fillId="2" borderId="75" xfId="6" applyNumberFormat="1" applyFont="1" applyFill="1" applyBorder="1" applyAlignment="1">
      <alignment horizontal="center" vertical="center" wrapText="1"/>
    </xf>
    <xf numFmtId="164" fontId="9" fillId="2" borderId="73" xfId="6" applyNumberFormat="1" applyFont="1" applyFill="1" applyBorder="1" applyAlignment="1">
      <alignment horizontal="center" vertical="center" wrapText="1"/>
    </xf>
    <xf numFmtId="43" fontId="9" fillId="2" borderId="0" xfId="6" applyNumberFormat="1" applyFont="1" applyFill="1" applyBorder="1" applyAlignment="1">
      <alignment horizontal="center" vertical="center" wrapText="1"/>
    </xf>
    <xf numFmtId="9" fontId="9" fillId="2" borderId="73" xfId="6" applyNumberFormat="1" applyFont="1" applyFill="1" applyBorder="1" applyAlignment="1">
      <alignment horizontal="center" vertical="center" wrapText="1"/>
    </xf>
    <xf numFmtId="164" fontId="9" fillId="2" borderId="73" xfId="7" applyNumberFormat="1" applyFont="1" applyFill="1" applyBorder="1" applyAlignment="1">
      <alignment horizontal="center" vertical="center" wrapText="1"/>
    </xf>
    <xf numFmtId="9" fontId="9" fillId="2" borderId="75" xfId="7" applyNumberFormat="1" applyFont="1" applyFill="1" applyBorder="1" applyAlignment="1">
      <alignment horizontal="center" vertical="center" wrapText="1"/>
    </xf>
    <xf numFmtId="164" fontId="5" fillId="0" borderId="76" xfId="0" applyNumberFormat="1" applyFont="1" applyBorder="1" applyAlignment="1">
      <alignment horizontal="right" vertical="center" wrapText="1"/>
    </xf>
    <xf numFmtId="9" fontId="5" fillId="0" borderId="77" xfId="0" applyNumberFormat="1" applyFont="1" applyBorder="1" applyAlignment="1">
      <alignment horizontal="right" vertical="center" wrapText="1"/>
    </xf>
    <xf numFmtId="43" fontId="5" fillId="0" borderId="76" xfId="0" applyNumberFormat="1" applyFont="1" applyBorder="1" applyAlignment="1">
      <alignment horizontal="right" vertical="center" wrapText="1"/>
    </xf>
    <xf numFmtId="164" fontId="7" fillId="0" borderId="0" xfId="5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/>
    </xf>
    <xf numFmtId="164" fontId="5" fillId="0" borderId="0" xfId="1" applyNumberFormat="1" applyFont="1" applyBorder="1" applyAlignment="1">
      <alignment horizontal="right"/>
    </xf>
    <xf numFmtId="43" fontId="5" fillId="0" borderId="0" xfId="0" applyNumberFormat="1" applyFont="1" applyBorder="1" applyAlignment="1">
      <alignment horizontal="right" vertical="center" wrapText="1"/>
    </xf>
    <xf numFmtId="10" fontId="1" fillId="0" borderId="0" xfId="1" applyNumberFormat="1" applyBorder="1" applyAlignment="1">
      <alignment horizontal="right"/>
    </xf>
    <xf numFmtId="10" fontId="1" fillId="0" borderId="42" xfId="1" applyNumberFormat="1" applyBorder="1" applyAlignment="1">
      <alignment horizontal="right"/>
    </xf>
    <xf numFmtId="9" fontId="5" fillId="0" borderId="75" xfId="0" applyNumberFormat="1" applyFont="1" applyBorder="1" applyAlignment="1">
      <alignment horizontal="right" vertical="center" wrapText="1"/>
    </xf>
    <xf numFmtId="164" fontId="5" fillId="0" borderId="42" xfId="0" applyNumberFormat="1" applyFont="1" applyBorder="1" applyAlignment="1">
      <alignment horizontal="right"/>
    </xf>
    <xf numFmtId="164" fontId="5" fillId="0" borderId="75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164" fontId="5" fillId="0" borderId="26" xfId="0" applyNumberFormat="1" applyFont="1" applyBorder="1" applyAlignment="1">
      <alignment horizontal="right"/>
    </xf>
    <xf numFmtId="10" fontId="1" fillId="0" borderId="78" xfId="1" applyNumberFormat="1" applyBorder="1" applyAlignment="1">
      <alignment horizontal="right"/>
    </xf>
    <xf numFmtId="164" fontId="5" fillId="0" borderId="79" xfId="0" applyNumberFormat="1" applyFont="1" applyBorder="1" applyAlignment="1">
      <alignment horizontal="right"/>
    </xf>
    <xf numFmtId="164" fontId="5" fillId="0" borderId="78" xfId="0" applyNumberFormat="1" applyFont="1" applyBorder="1" applyAlignment="1">
      <alignment horizontal="right"/>
    </xf>
    <xf numFmtId="164" fontId="5" fillId="0" borderId="80" xfId="0" applyNumberFormat="1" applyFont="1" applyBorder="1" applyAlignment="1">
      <alignment horizontal="right" vertical="center" wrapText="1"/>
    </xf>
    <xf numFmtId="164" fontId="5" fillId="0" borderId="81" xfId="0" applyNumberFormat="1" applyFont="1" applyBorder="1" applyAlignment="1">
      <alignment horizontal="right" vertical="center" wrapText="1"/>
    </xf>
    <xf numFmtId="164" fontId="5" fillId="0" borderId="82" xfId="0" applyNumberFormat="1" applyFont="1" applyBorder="1" applyAlignment="1">
      <alignment horizontal="right" vertical="center" wrapText="1"/>
    </xf>
    <xf numFmtId="164" fontId="5" fillId="0" borderId="83" xfId="1" applyNumberFormat="1" applyFont="1" applyBorder="1" applyAlignment="1">
      <alignment horizontal="right"/>
    </xf>
    <xf numFmtId="9" fontId="5" fillId="0" borderId="79" xfId="0" applyNumberFormat="1" applyFont="1" applyBorder="1" applyAlignment="1">
      <alignment horizontal="right" vertical="center" wrapText="1"/>
    </xf>
    <xf numFmtId="164" fontId="6" fillId="0" borderId="73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2" fontId="0" fillId="0" borderId="42" xfId="0" applyNumberFormat="1" applyBorder="1" applyAlignment="1">
      <alignment horizontal="right"/>
    </xf>
    <xf numFmtId="165" fontId="1" fillId="0" borderId="32" xfId="2" applyNumberFormat="1" applyBorder="1" applyAlignment="1">
      <alignment horizontal="right"/>
    </xf>
  </cellXfs>
  <cellStyles count="10">
    <cellStyle name="Comma" xfId="1" builtinId="3"/>
    <cellStyle name="Comma 2" xfId="9" xr:uid="{1A4868A0-01CE-964A-8EA9-AA99EC36BD08}"/>
    <cellStyle name="Comma 2 2" xfId="5" xr:uid="{00000000-0005-0000-0000-000005000000}"/>
    <cellStyle name="Normal" xfId="0" builtinId="0"/>
    <cellStyle name="Normal 2" xfId="7" xr:uid="{00000000-0005-0000-0000-000007000000}"/>
    <cellStyle name="Normal 3" xfId="6" xr:uid="{00000000-0005-0000-0000-000006000000}"/>
    <cellStyle name="Percent" xfId="2" builtinId="5"/>
    <cellStyle name="Percent 2" xfId="8" xr:uid="{4C82698A-386F-784E-80A6-3E8CBA1B1F2F}"/>
    <cellStyle name="Percent 3" xfId="3" xr:uid="{00000000-0005-0000-0000-000003000000}"/>
    <cellStyle name="Standard #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90EB1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rPr>
              <a:t>India Nominal GDP, Public Debt and Private Debt</a:t>
            </a:r>
          </a:p>
          <a:p>
            <a:pPr>
              <a:defRPr sz="1000" b="0" i="0" u="none" strike="noStrike" baseline="0">
                <a:solidFill>
                  <a:srgbClr val="090EB1"/>
                </a:solidFill>
                <a:latin typeface="Calibri"/>
                <a:ea typeface="Calibri"/>
                <a:cs typeface="Calibri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 pitchFamily="2" charset="0"/>
                <a:cs typeface="Calibri" pitchFamily="2" charset="0"/>
              </a:rPr>
              <a:t>in billion rupees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'Debt Charts'!$B$3</c:f>
              <c:strCache>
                <c:ptCount val="1"/>
                <c:pt idx="0">
                  <c:v> GDP </c:v>
                </c:pt>
              </c:strCache>
            </c:strRef>
          </c:tx>
          <c:spPr>
            <a:ln w="38100">
              <a:solidFill>
                <a:srgbClr val="323232"/>
              </a:solidFill>
              <a:prstDash val="solid"/>
            </a:ln>
          </c:spPr>
          <c:marker>
            <c:symbol val="none"/>
          </c:marker>
          <c:cat>
            <c:numRef>
              <c:f>'Debt Charts'!$A$5:$A$76</c:f>
              <c:numCache>
                <c:formatCode>General</c:formatCode>
                <c:ptCount val="72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  <c:pt idx="66">
                  <c:v>2017</c:v>
                </c:pt>
                <c:pt idx="67">
                  <c:v>2018</c:v>
                </c:pt>
                <c:pt idx="68">
                  <c:v>2019</c:v>
                </c:pt>
                <c:pt idx="69">
                  <c:v>2020</c:v>
                </c:pt>
                <c:pt idx="70">
                  <c:v>2021</c:v>
                </c:pt>
                <c:pt idx="71">
                  <c:v>2022</c:v>
                </c:pt>
              </c:numCache>
            </c:numRef>
          </c:cat>
          <c:val>
            <c:numRef>
              <c:f>'Debt Charts'!$B$5:$B$76</c:f>
              <c:numCache>
                <c:formatCode>_(* #,##0_);_(* \(#,##0\);_(* "-"??_);_(@_)</c:formatCode>
                <c:ptCount val="72"/>
                <c:pt idx="0">
                  <c:v>99.7</c:v>
                </c:pt>
                <c:pt idx="1">
                  <c:v>99.7</c:v>
                </c:pt>
                <c:pt idx="2">
                  <c:v>97.7</c:v>
                </c:pt>
                <c:pt idx="3">
                  <c:v>106.4</c:v>
                </c:pt>
                <c:pt idx="4">
                  <c:v>100.7</c:v>
                </c:pt>
                <c:pt idx="5">
                  <c:v>102.61</c:v>
                </c:pt>
                <c:pt idx="6">
                  <c:v>122.2</c:v>
                </c:pt>
                <c:pt idx="7">
                  <c:v>126</c:v>
                </c:pt>
                <c:pt idx="8">
                  <c:v>170.3</c:v>
                </c:pt>
                <c:pt idx="9">
                  <c:v>147.9</c:v>
                </c:pt>
                <c:pt idx="10">
                  <c:v>176.33260402654</c:v>
                </c:pt>
                <c:pt idx="11">
                  <c:v>186.82093596028</c:v>
                </c:pt>
                <c:pt idx="12">
                  <c:v>200.76876046295001</c:v>
                </c:pt>
                <c:pt idx="13">
                  <c:v>230.58035731818001</c:v>
                </c:pt>
                <c:pt idx="14">
                  <c:v>268.95349266922011</c:v>
                </c:pt>
                <c:pt idx="15">
                  <c:v>283.60021748516999</c:v>
                </c:pt>
                <c:pt idx="16">
                  <c:v>321.05823423737002</c:v>
                </c:pt>
                <c:pt idx="17">
                  <c:v>376.01206652585</c:v>
                </c:pt>
                <c:pt idx="18">
                  <c:v>398.14091903116997</c:v>
                </c:pt>
                <c:pt idx="19">
                  <c:v>438.35996262637002</c:v>
                </c:pt>
                <c:pt idx="20">
                  <c:v>468.16862290888002</c:v>
                </c:pt>
                <c:pt idx="21">
                  <c:v>501.19911245636001</c:v>
                </c:pt>
                <c:pt idx="22">
                  <c:v>552.45336622534012</c:v>
                </c:pt>
                <c:pt idx="23">
                  <c:v>672.40656475096</c:v>
                </c:pt>
                <c:pt idx="24">
                  <c:v>793.77876098778006</c:v>
                </c:pt>
                <c:pt idx="25">
                  <c:v>852.12449686199</c:v>
                </c:pt>
                <c:pt idx="26">
                  <c:v>918.11683114549999</c:v>
                </c:pt>
                <c:pt idx="27">
                  <c:v>1040.23519868618</c:v>
                </c:pt>
                <c:pt idx="28">
                  <c:v>1126.71368335682</c:v>
                </c:pt>
                <c:pt idx="29">
                  <c:v>1235.62179269269</c:v>
                </c:pt>
                <c:pt idx="30">
                  <c:v>1470.6286837244099</c:v>
                </c:pt>
                <c:pt idx="31">
                  <c:v>1727.7550532206301</c:v>
                </c:pt>
                <c:pt idx="32">
                  <c:v>1932.5456340785299</c:v>
                </c:pt>
                <c:pt idx="33">
                  <c:v>2250.7423896322798</c:v>
                </c:pt>
                <c:pt idx="34">
                  <c:v>2521.8824978613502</c:v>
                </c:pt>
                <c:pt idx="35">
                  <c:v>2845.3408539041902</c:v>
                </c:pt>
                <c:pt idx="36">
                  <c:v>3183.6594128461602</c:v>
                </c:pt>
                <c:pt idx="37">
                  <c:v>3618.6470352991601</c:v>
                </c:pt>
                <c:pt idx="38">
                  <c:v>4293.6299011957408</c:v>
                </c:pt>
                <c:pt idx="39">
                  <c:v>4932.7761357208201</c:v>
                </c:pt>
                <c:pt idx="40">
                  <c:v>5761.0920556927904</c:v>
                </c:pt>
                <c:pt idx="41">
                  <c:v>6622.60483539713</c:v>
                </c:pt>
                <c:pt idx="42">
                  <c:v>7611.95931736488</c:v>
                </c:pt>
                <c:pt idx="43">
                  <c:v>8759.9242537680802</c:v>
                </c:pt>
                <c:pt idx="44">
                  <c:v>10275.700589251999</c:v>
                </c:pt>
                <c:pt idx="45">
                  <c:v>12055.8267581993</c:v>
                </c:pt>
                <c:pt idx="46">
                  <c:v>14985.412921519999</c:v>
                </c:pt>
                <c:pt idx="47">
                  <c:v>17163.112785289999</c:v>
                </c:pt>
                <c:pt idx="48">
                  <c:v>19145.975182120001</c:v>
                </c:pt>
                <c:pt idx="49">
                  <c:v>20982.840879840001</c:v>
                </c:pt>
                <c:pt idx="50">
                  <c:v>22561.82691924</c:v>
                </c:pt>
                <c:pt idx="51">
                  <c:v>24321.822989650002</c:v>
                </c:pt>
                <c:pt idx="52">
                  <c:v>26982.532979700001</c:v>
                </c:pt>
                <c:pt idx="53">
                  <c:v>30651.867493099999</c:v>
                </c:pt>
                <c:pt idx="54">
                  <c:v>34958.200000000004</c:v>
                </c:pt>
                <c:pt idx="55">
                  <c:v>40486.400000000001</c:v>
                </c:pt>
                <c:pt idx="56">
                  <c:v>47141.9</c:v>
                </c:pt>
                <c:pt idx="57">
                  <c:v>54561.9</c:v>
                </c:pt>
                <c:pt idx="58">
                  <c:v>59895.4</c:v>
                </c:pt>
                <c:pt idx="59">
                  <c:v>72938.2</c:v>
                </c:pt>
                <c:pt idx="60">
                  <c:v>85651.7</c:v>
                </c:pt>
                <c:pt idx="61">
                  <c:v>96370.5</c:v>
                </c:pt>
                <c:pt idx="62">
                  <c:v>108981.3</c:v>
                </c:pt>
                <c:pt idx="63">
                  <c:v>122141.7</c:v>
                </c:pt>
                <c:pt idx="64">
                  <c:v>133907.29999999999</c:v>
                </c:pt>
                <c:pt idx="65">
                  <c:v>149647.1</c:v>
                </c:pt>
                <c:pt idx="66">
                  <c:v>166281.30000000002</c:v>
                </c:pt>
                <c:pt idx="67">
                  <c:v>186830.7</c:v>
                </c:pt>
                <c:pt idx="68">
                  <c:v>197561.4</c:v>
                </c:pt>
                <c:pt idx="69">
                  <c:v>192205.9</c:v>
                </c:pt>
                <c:pt idx="70">
                  <c:v>227242.9</c:v>
                </c:pt>
                <c:pt idx="71">
                  <c:v>265637.59999999998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F6-5D49-99EC-859EEE863691}"/>
            </c:ext>
          </c:extLst>
        </c:ser>
        <c:ser>
          <c:idx val="1"/>
          <c:order val="1"/>
          <c:tx>
            <c:strRef>
              <c:f>'Debt Charts'!$C$3</c:f>
              <c:strCache>
                <c:ptCount val="1"/>
                <c:pt idx="0">
                  <c:v> Public Debt </c:v>
                </c:pt>
              </c:strCache>
            </c:strRef>
          </c:tx>
          <c:spPr>
            <a:ln w="38100">
              <a:solidFill>
                <a:schemeClr val="accent5"/>
              </a:solidFill>
              <a:prstDash val="solid"/>
            </a:ln>
          </c:spPr>
          <c:marker>
            <c:symbol val="none"/>
          </c:marker>
          <c:cat>
            <c:numRef>
              <c:f>'Debt Charts'!$A$5:$A$76</c:f>
              <c:numCache>
                <c:formatCode>General</c:formatCode>
                <c:ptCount val="72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  <c:pt idx="66">
                  <c:v>2017</c:v>
                </c:pt>
                <c:pt idx="67">
                  <c:v>2018</c:v>
                </c:pt>
                <c:pt idx="68">
                  <c:v>2019</c:v>
                </c:pt>
                <c:pt idx="69">
                  <c:v>2020</c:v>
                </c:pt>
                <c:pt idx="70">
                  <c:v>2021</c:v>
                </c:pt>
                <c:pt idx="71">
                  <c:v>2022</c:v>
                </c:pt>
              </c:numCache>
            </c:numRef>
          </c:cat>
          <c:val>
            <c:numRef>
              <c:f>'Debt Charts'!$C$5:$C$76</c:f>
              <c:numCache>
                <c:formatCode>0</c:formatCode>
                <c:ptCount val="72"/>
                <c:pt idx="0">
                  <c:v>25.101900000000001</c:v>
                </c:pt>
                <c:pt idx="1">
                  <c:v>25.101900000000001</c:v>
                </c:pt>
                <c:pt idx="2">
                  <c:v>25.781600000000001</c:v>
                </c:pt>
                <c:pt idx="3">
                  <c:v>26.223600000000001</c:v>
                </c:pt>
                <c:pt idx="4">
                  <c:v>25.036100000000001</c:v>
                </c:pt>
                <c:pt idx="5">
                  <c:v>30.398599999999998</c:v>
                </c:pt>
                <c:pt idx="6">
                  <c:v>31.135999999999999</c:v>
                </c:pt>
                <c:pt idx="7">
                  <c:v>34.502000000000002</c:v>
                </c:pt>
                <c:pt idx="8">
                  <c:v>40.415999999999997</c:v>
                </c:pt>
                <c:pt idx="9">
                  <c:v>49.671999999999997</c:v>
                </c:pt>
                <c:pt idx="10" formatCode="_(* #,##0_);_(* \(#,##0\);_(* &quot;-&quot;??_);_(@_)">
                  <c:v>61.82739672417037</c:v>
                </c:pt>
                <c:pt idx="11" formatCode="_(* #,##0_);_(* \(#,##0\);_(* &quot;-&quot;??_);_(@_)">
                  <c:v>69.935410792603022</c:v>
                </c:pt>
                <c:pt idx="12" formatCode="_(* #,##0_);_(* \(#,##0\);_(* &quot;-&quot;??_);_(@_)">
                  <c:v>73.964342480742431</c:v>
                </c:pt>
                <c:pt idx="13" formatCode="_(* #,##0_);_(* \(#,##0\);_(* &quot;-&quot;??_);_(@_)">
                  <c:v>83.121417075638419</c:v>
                </c:pt>
                <c:pt idx="14" formatCode="_(* #,##0_);_(* \(#,##0\);_(* &quot;-&quot;??_);_(@_)">
                  <c:v>92.531875522253543</c:v>
                </c:pt>
                <c:pt idx="15" formatCode="_(* #,##0_);_(* \(#,##0\);_(* &quot;-&quot;??_);_(@_)">
                  <c:v>106.0008983333048</c:v>
                </c:pt>
                <c:pt idx="16" formatCode="_(* #,##0_);_(* \(#,##0\);_(* &quot;-&quot;??_);_(@_)">
                  <c:v>118.8419588034251</c:v>
                </c:pt>
                <c:pt idx="17" formatCode="_(* #,##0_);_(* \(#,##0\);_(* &quot;-&quot;??_);_(@_)">
                  <c:v>130.06398659474371</c:v>
                </c:pt>
                <c:pt idx="18" formatCode="_(* #,##0_);_(* \(#,##0\);_(* &quot;-&quot;??_);_(@_)">
                  <c:v>163.30205729609651</c:v>
                </c:pt>
                <c:pt idx="19" formatCode="_(* #,##0_);_(* \(#,##0\);_(* &quot;-&quot;??_);_(@_)">
                  <c:v>172.9756337844471</c:v>
                </c:pt>
                <c:pt idx="20" formatCode="_(* #,##0_);_(* \(#,##0\);_(* &quot;-&quot;??_);_(@_)">
                  <c:v>176.02594995366081</c:v>
                </c:pt>
                <c:pt idx="21" formatCode="_(* #,##0_);_(* \(#,##0\);_(* &quot;-&quot;??_);_(@_)">
                  <c:v>185.6600648508431</c:v>
                </c:pt>
                <c:pt idx="22" formatCode="_(* #,##0_);_(* \(#,##0\);_(* &quot;-&quot;??_);_(@_)">
                  <c:v>202.5058027837679</c:v>
                </c:pt>
                <c:pt idx="23" formatCode="_(* #,##0_);_(* \(#,##0\);_(* &quot;-&quot;??_);_(@_)">
                  <c:v>225.93619093694571</c:v>
                </c:pt>
                <c:pt idx="24" formatCode="_(* #,##0_);_(* \(#,##0\);_(* &quot;-&quot;??_);_(@_)">
                  <c:v>226.34436919716001</c:v>
                </c:pt>
                <c:pt idx="25" formatCode="_(* #,##0_);_(* \(#,##0\);_(* &quot;-&quot;??_);_(@_)">
                  <c:v>248.2519667343829</c:v>
                </c:pt>
                <c:pt idx="26" formatCode="_(* #,##0_);_(* \(#,##0\);_(* &quot;-&quot;??_);_(@_)">
                  <c:v>295.95188832606902</c:v>
                </c:pt>
                <c:pt idx="27" formatCode="_(* #,##0_);_(* \(#,##0\);_(* &quot;-&quot;??_);_(@_)">
                  <c:v>310.82769855313842</c:v>
                </c:pt>
                <c:pt idx="28" formatCode="_(* #,##0_);_(* \(#,##0\);_(* &quot;-&quot;??_);_(@_)">
                  <c:v>347.21989346386408</c:v>
                </c:pt>
                <c:pt idx="29" formatCode="_(* #,##0_);_(* \(#,##0\);_(* &quot;-&quot;??_);_(@_)">
                  <c:v>395.47860715659868</c:v>
                </c:pt>
                <c:pt idx="30" formatCode="_(* #,##0_);_(* \(#,##0\);_(* &quot;-&quot;??_);_(@_)">
                  <c:v>450.40831391117018</c:v>
                </c:pt>
                <c:pt idx="31" formatCode="_(* #,##0_);_(* \(#,##0\);_(* &quot;-&quot;??_);_(@_)">
                  <c:v>512.36596144216333</c:v>
                </c:pt>
                <c:pt idx="32" formatCode="_(* #,##0_);_(* \(#,##0\);_(* &quot;-&quot;??_);_(@_)">
                  <c:v>647.61953495160901</c:v>
                </c:pt>
                <c:pt idx="33" formatCode="_(* #,##0_);_(* \(#,##0\);_(* &quot;-&quot;??_);_(@_)">
                  <c:v>698.274528033759</c:v>
                </c:pt>
                <c:pt idx="34" formatCode="_(* #,##0_);_(* \(#,##0\);_(* &quot;-&quot;??_);_(@_)">
                  <c:v>799.74779112993861</c:v>
                </c:pt>
                <c:pt idx="35" formatCode="_(* #,##0_);_(* \(#,##0\);_(* &quot;-&quot;??_);_(@_)">
                  <c:v>952.66470408785847</c:v>
                </c:pt>
                <c:pt idx="36" formatCode="_(* #,##0_);_(* \(#,##0\);_(* &quot;-&quot;??_);_(@_)">
                  <c:v>1138.7124731182801</c:v>
                </c:pt>
                <c:pt idx="37" formatCode="_(* #,##0_);_(* \(#,##0\);_(* &quot;-&quot;??_);_(@_)">
                  <c:v>1304.535855342137</c:v>
                </c:pt>
                <c:pt idx="38" formatCode="_(* #,##0_);_(* \(#,##0\);_(* &quot;-&quot;??_);_(@_)">
                  <c:v>1405.4799952774499</c:v>
                </c:pt>
                <c:pt idx="39" formatCode="_(* #,##0_);_(* \(#,##0\);_(* &quot;-&quot;??_);_(@_)">
                  <c:v>1628.8421777942331</c:v>
                </c:pt>
                <c:pt idx="40" formatCode="_(* #,##0_);_(* \(#,##0\);_(* &quot;-&quot;??_);_(@_)">
                  <c:v>1876.997274341885</c:v>
                </c:pt>
                <c:pt idx="41" formatCode="_(* #,##0_);_(* \(#,##0\);_(* &quot;-&quot;??_);_(@_)">
                  <c:v>5076.4480000000003</c:v>
                </c:pt>
                <c:pt idx="42" formatCode="_(* #,##0_);_(* \(#,##0\);_(* &quot;-&quot;??_);_(@_)">
                  <c:v>5995.3950000000004</c:v>
                </c:pt>
                <c:pt idx="43" formatCode="_(* #,##0_);_(* \(#,##0\);_(* &quot;-&quot;??_);_(@_)">
                  <c:v>6861.4870000000001</c:v>
                </c:pt>
                <c:pt idx="44" formatCode="_(* #,##0_);_(* \(#,##0\);_(* &quot;-&quot;??_);_(@_)">
                  <c:v>7681.3680000000004</c:v>
                </c:pt>
                <c:pt idx="45" formatCode="_(* #,##0_);_(* \(#,##0\);_(* &quot;-&quot;??_);_(@_)">
                  <c:v>8544.61</c:v>
                </c:pt>
                <c:pt idx="46" formatCode="_(* #,##0_);_(* \(#,##0\);_(* &quot;-&quot;??_);_(@_)">
                  <c:v>9363.9120000000003</c:v>
                </c:pt>
                <c:pt idx="47" formatCode="_(* #,##0_);_(* \(#,##0\);_(* &quot;-&quot;??_);_(@_)">
                  <c:v>10663.665000000001</c:v>
                </c:pt>
                <c:pt idx="48" formatCode="_(* #,##0_);_(* \(#,##0\);_(* &quot;-&quot;??_);_(@_)">
                  <c:v>10567.772300000001</c:v>
                </c:pt>
                <c:pt idx="49" formatCode="_(* #,##0_);_(* \(#,##0\);_(* &quot;-&quot;??_);_(@_)">
                  <c:v>12105.380999999999</c:v>
                </c:pt>
                <c:pt idx="50" formatCode="_(* #,##0_);_(* \(#,##0\);_(* &quot;-&quot;??_);_(@_)">
                  <c:v>13430.4689</c:v>
                </c:pt>
                <c:pt idx="51" formatCode="_(* #,##0_);_(* \(#,##0\);_(* &quot;-&quot;??_);_(@_)">
                  <c:v>15173.213599999999</c:v>
                </c:pt>
                <c:pt idx="52" formatCode="_(* #,##0_);_(* \(#,##0\);_(* &quot;-&quot;??_);_(@_)">
                  <c:v>16257.708000000001</c:v>
                </c:pt>
                <c:pt idx="53" formatCode="_(* #,##0_);_(* \(#,##0\);_(* &quot;-&quot;??_);_(@_)">
                  <c:v>17875.3256</c:v>
                </c:pt>
                <c:pt idx="54" formatCode="_(* #,##0_);_(* \(#,##0\);_(* &quot;-&quot;??_);_(@_)">
                  <c:v>19272.349900000001</c:v>
                </c:pt>
                <c:pt idx="55" formatCode="_(* #,##0_);_(* \(#,##0\);_(* &quot;-&quot;??_);_(@_)">
                  <c:v>21082.551299999999</c:v>
                </c:pt>
                <c:pt idx="56" formatCode="_(* #,##0_);_(* \(#,##0\);_(* &quot;-&quot;??_);_(@_)">
                  <c:v>23656.451000000001</c:v>
                </c:pt>
                <c:pt idx="57" formatCode="_(* #,##0_);_(* \(#,##0\);_(* &quot;-&quot;??_);_(@_)">
                  <c:v>26740.636999999999</c:v>
                </c:pt>
                <c:pt idx="58" formatCode="_(* #,##0_);_(* \(#,##0\);_(* &quot;-&quot;??_);_(@_)">
                  <c:v>31971.3501</c:v>
                </c:pt>
                <c:pt idx="59" formatCode="_(* #,##0_);_(* \(#,##0\);_(* &quot;-&quot;??_);_(@_)">
                  <c:v>34828.955099999999</c:v>
                </c:pt>
                <c:pt idx="60" formatCode="_(* #,##0_);_(* \(#,##0\);_(* &quot;-&quot;??_);_(@_)">
                  <c:v>39989.6921</c:v>
                </c:pt>
                <c:pt idx="61" formatCode="_(* #,##0_);_(* \(#,##0\);_(* &quot;-&quot;??_);_(@_)">
                  <c:v>46828.465499999998</c:v>
                </c:pt>
                <c:pt idx="62" formatCode="_(* #,##0_);_(* \(#,##0\);_(* &quot;-&quot;??_);_(@_)">
                  <c:v>52777.241999999998</c:v>
                </c:pt>
                <c:pt idx="63" formatCode="_(* #,##0_);_(* \(#,##0\);_(* &quot;-&quot;??_);_(@_)">
                  <c:v>57384.268300000003</c:v>
                </c:pt>
                <c:pt idx="64" formatCode="_(* #,##0_);_(* \(#,##0\);_(* &quot;-&quot;??_);_(@_)">
                  <c:v>63039.1374</c:v>
                </c:pt>
                <c:pt idx="65" formatCode="_(* #,##0_);_(* \(#,##0\);_(* &quot;-&quot;??_);_(@_)">
                  <c:v>70082.105209999994</c:v>
                </c:pt>
                <c:pt idx="66" formatCode="_(* #,##0_);_(* \(#,##0\);_(* &quot;-&quot;??_);_(@_)">
                  <c:v>75662.1541</c:v>
                </c:pt>
                <c:pt idx="67" formatCode="_(* #,##0_);_(* \(#,##0\);_(* &quot;-&quot;??_);_(@_)">
                  <c:v>83400.265799999994</c:v>
                </c:pt>
                <c:pt idx="68" formatCode="_(* #,##0_);_(* \(#,##0\);_(* &quot;-&quot;??_);_(@_)">
                  <c:v>93892.676400000011</c:v>
                </c:pt>
                <c:pt idx="69" formatCode="_(* #,##0_);_(* \(#,##0\);_(* &quot;-&quot;??_);_(@_)">
                  <c:v>109263.22440000001</c:v>
                </c:pt>
                <c:pt idx="70" formatCode="_(* #,##0_);_(* \(#,##0\);_(* &quot;-&quot;??_);_(@_)">
                  <c:v>128419.96460000001</c:v>
                </c:pt>
                <c:pt idx="71" formatCode="_(* #,##0_);_(* \(#,##0\);_(* &quot;-&quot;??_);_(@_)">
                  <c:v>146352.66010000001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F6-5D49-99EC-859EEE863691}"/>
            </c:ext>
          </c:extLst>
        </c:ser>
        <c:ser>
          <c:idx val="2"/>
          <c:order val="2"/>
          <c:tx>
            <c:strRef>
              <c:f>'Debt Charts'!$D$3</c:f>
              <c:strCache>
                <c:ptCount val="1"/>
                <c:pt idx="0">
                  <c:v> Private Debt </c:v>
                </c:pt>
              </c:strCache>
            </c:strRef>
          </c:tx>
          <c:spPr>
            <a:ln w="381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'Debt Charts'!$A$5:$A$76</c:f>
              <c:numCache>
                <c:formatCode>General</c:formatCode>
                <c:ptCount val="72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  <c:pt idx="66">
                  <c:v>2017</c:v>
                </c:pt>
                <c:pt idx="67">
                  <c:v>2018</c:v>
                </c:pt>
                <c:pt idx="68">
                  <c:v>2019</c:v>
                </c:pt>
                <c:pt idx="69">
                  <c:v>2020</c:v>
                </c:pt>
                <c:pt idx="70">
                  <c:v>2021</c:v>
                </c:pt>
                <c:pt idx="71">
                  <c:v>2022</c:v>
                </c:pt>
              </c:numCache>
            </c:numRef>
          </c:cat>
          <c:val>
            <c:numRef>
              <c:f>'Debt Charts'!$D$5:$D$76</c:f>
              <c:numCache>
                <c:formatCode>_(* #,##0_);_(* \(#,##0\);_(* "-"??_);_(@_)</c:formatCode>
                <c:ptCount val="72"/>
                <c:pt idx="0">
                  <c:v>21.856999999999999</c:v>
                </c:pt>
                <c:pt idx="1">
                  <c:v>21.856999999999999</c:v>
                </c:pt>
                <c:pt idx="2">
                  <c:v>21.291</c:v>
                </c:pt>
                <c:pt idx="3">
                  <c:v>21.774999999999999</c:v>
                </c:pt>
                <c:pt idx="4">
                  <c:v>23.411000000000001</c:v>
                </c:pt>
                <c:pt idx="5">
                  <c:v>26.148</c:v>
                </c:pt>
                <c:pt idx="6">
                  <c:v>28</c:v>
                </c:pt>
                <c:pt idx="7">
                  <c:v>30.81</c:v>
                </c:pt>
                <c:pt idx="8">
                  <c:v>33.814</c:v>
                </c:pt>
                <c:pt idx="9">
                  <c:v>37.941000000000003</c:v>
                </c:pt>
                <c:pt idx="10">
                  <c:v>39.555999999999997</c:v>
                </c:pt>
                <c:pt idx="11">
                  <c:v>41.121000000000002</c:v>
                </c:pt>
                <c:pt idx="12">
                  <c:v>45.34</c:v>
                </c:pt>
                <c:pt idx="13">
                  <c:v>50.073</c:v>
                </c:pt>
                <c:pt idx="14">
                  <c:v>54.838000000000001</c:v>
                </c:pt>
                <c:pt idx="15">
                  <c:v>60.786000000000001</c:v>
                </c:pt>
                <c:pt idx="16">
                  <c:v>67.608000000000004</c:v>
                </c:pt>
                <c:pt idx="17">
                  <c:v>73.906000000000006</c:v>
                </c:pt>
                <c:pt idx="18">
                  <c:v>80.965000000000003</c:v>
                </c:pt>
                <c:pt idx="19">
                  <c:v>91.894000000000005</c:v>
                </c:pt>
                <c:pt idx="20">
                  <c:v>108.47199999999999</c:v>
                </c:pt>
                <c:pt idx="21">
                  <c:v>123.902</c:v>
                </c:pt>
                <c:pt idx="22">
                  <c:v>140.80699999999999</c:v>
                </c:pt>
                <c:pt idx="23">
                  <c:v>176.07599999999999</c:v>
                </c:pt>
                <c:pt idx="24">
                  <c:v>200.99299999999999</c:v>
                </c:pt>
                <c:pt idx="25">
                  <c:v>245.697</c:v>
                </c:pt>
                <c:pt idx="26">
                  <c:v>316.59500000000003</c:v>
                </c:pt>
                <c:pt idx="27">
                  <c:v>358.38200000000001</c:v>
                </c:pt>
                <c:pt idx="28">
                  <c:v>430.577</c:v>
                </c:pt>
                <c:pt idx="29">
                  <c:v>509.18099999999998</c:v>
                </c:pt>
                <c:pt idx="30">
                  <c:v>593.52800000000002</c:v>
                </c:pt>
                <c:pt idx="31">
                  <c:v>721.21100000000001</c:v>
                </c:pt>
                <c:pt idx="32">
                  <c:v>864.26800000000003</c:v>
                </c:pt>
                <c:pt idx="33">
                  <c:v>1006.353</c:v>
                </c:pt>
                <c:pt idx="34">
                  <c:v>1188.9110000000001</c:v>
                </c:pt>
                <c:pt idx="35">
                  <c:v>1341.34</c:v>
                </c:pt>
                <c:pt idx="36">
                  <c:v>1533.1020000000001</c:v>
                </c:pt>
                <c:pt idx="37">
                  <c:v>1748.0250000000001</c:v>
                </c:pt>
                <c:pt idx="38">
                  <c:v>2171.585</c:v>
                </c:pt>
                <c:pt idx="39">
                  <c:v>2520.375</c:v>
                </c:pt>
                <c:pt idx="40">
                  <c:v>2889.8139999999999</c:v>
                </c:pt>
                <c:pt idx="41">
                  <c:v>3109.8890000000001</c:v>
                </c:pt>
                <c:pt idx="42">
                  <c:v>3748.348</c:v>
                </c:pt>
                <c:pt idx="43">
                  <c:v>4093.2820000000002</c:v>
                </c:pt>
                <c:pt idx="44">
                  <c:v>4711.3890000000001</c:v>
                </c:pt>
                <c:pt idx="45">
                  <c:v>5741.2190000000001</c:v>
                </c:pt>
                <c:pt idx="46">
                  <c:v>6486.5810000000001</c:v>
                </c:pt>
                <c:pt idx="47">
                  <c:v>7292.6239999999998</c:v>
                </c:pt>
                <c:pt idx="48">
                  <c:v>8457.8009999999995</c:v>
                </c:pt>
                <c:pt idx="49">
                  <c:v>10103.617</c:v>
                </c:pt>
                <c:pt idx="50">
                  <c:v>11835.614</c:v>
                </c:pt>
                <c:pt idx="51">
                  <c:v>13067.069</c:v>
                </c:pt>
                <c:pt idx="52">
                  <c:v>15506.228999999999</c:v>
                </c:pt>
                <c:pt idx="53">
                  <c:v>17249.528999999999</c:v>
                </c:pt>
                <c:pt idx="54">
                  <c:v>21680.712</c:v>
                </c:pt>
                <c:pt idx="55">
                  <c:v>27656.345000000001</c:v>
                </c:pt>
                <c:pt idx="56">
                  <c:v>35566.99</c:v>
                </c:pt>
                <c:pt idx="57">
                  <c:v>61700.1</c:v>
                </c:pt>
                <c:pt idx="58">
                  <c:v>66396.601999999999</c:v>
                </c:pt>
                <c:pt idx="59">
                  <c:v>83574.815000000002</c:v>
                </c:pt>
                <c:pt idx="60">
                  <c:v>96818.254000000001</c:v>
                </c:pt>
                <c:pt idx="61">
                  <c:v>108979.351</c:v>
                </c:pt>
                <c:pt idx="62">
                  <c:v>113382.186</c:v>
                </c:pt>
                <c:pt idx="63">
                  <c:v>129397.311</c:v>
                </c:pt>
                <c:pt idx="64">
                  <c:v>136101.296</c:v>
                </c:pt>
                <c:pt idx="65">
                  <c:v>135983.611</c:v>
                </c:pt>
                <c:pt idx="66">
                  <c:v>154247.34299999999</c:v>
                </c:pt>
                <c:pt idx="67">
                  <c:v>156583.31</c:v>
                </c:pt>
                <c:pt idx="68">
                  <c:v>180722.399</c:v>
                </c:pt>
                <c:pt idx="69">
                  <c:v>191012.35699999999</c:v>
                </c:pt>
                <c:pt idx="70">
                  <c:v>202443.47700000001</c:v>
                </c:pt>
                <c:pt idx="71">
                  <c:v>239362.67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F6-5D49-99EC-859EEE863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5682239"/>
        <c:axId val="1"/>
      </c:lineChart>
      <c:catAx>
        <c:axId val="2956822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E6E36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90EB1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E6E36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8E6E3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90EB1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5682239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90EB1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8E6E36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90EB1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90EB1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India Public and Private Debt to GDP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1922756001419406E-2"/>
          <c:y val="0.15425301043418699"/>
          <c:w val="0.71171982534441258"/>
          <c:h val="0.718639239093223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'Debt Charts'!$G$3</c:f>
              <c:strCache>
                <c:ptCount val="1"/>
                <c:pt idx="0">
                  <c:v>Public Debt to GDP</c:v>
                </c:pt>
              </c:strCache>
            </c:strRef>
          </c:tx>
          <c:invertIfNegative val="0"/>
          <c:cat>
            <c:numRef>
              <c:f>'Debt Charts'!$F$5:$F$76</c:f>
              <c:numCache>
                <c:formatCode>General</c:formatCode>
                <c:ptCount val="72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  <c:pt idx="66">
                  <c:v>2017</c:v>
                </c:pt>
                <c:pt idx="67">
                  <c:v>2018</c:v>
                </c:pt>
                <c:pt idx="68">
                  <c:v>2019</c:v>
                </c:pt>
                <c:pt idx="69">
                  <c:v>2020</c:v>
                </c:pt>
                <c:pt idx="70">
                  <c:v>2021</c:v>
                </c:pt>
                <c:pt idx="71">
                  <c:v>2022</c:v>
                </c:pt>
              </c:numCache>
            </c:numRef>
          </c:cat>
          <c:val>
            <c:numRef>
              <c:f>'Debt Charts'!$G$5:$G$76</c:f>
              <c:numCache>
                <c:formatCode>0%</c:formatCode>
                <c:ptCount val="72"/>
                <c:pt idx="0">
                  <c:v>0.25177432296890673</c:v>
                </c:pt>
                <c:pt idx="1">
                  <c:v>0.25177432296890673</c:v>
                </c:pt>
                <c:pt idx="2">
                  <c:v>0.26388536335721596</c:v>
                </c:pt>
                <c:pt idx="3">
                  <c:v>0.24646240601503761</c:v>
                </c:pt>
                <c:pt idx="4">
                  <c:v>0.2486206554121152</c:v>
                </c:pt>
                <c:pt idx="5">
                  <c:v>0.2962537764350453</c:v>
                </c:pt>
                <c:pt idx="6">
                  <c:v>0.25479541734860883</c:v>
                </c:pt>
                <c:pt idx="7">
                  <c:v>0.27382539682539686</c:v>
                </c:pt>
                <c:pt idx="8">
                  <c:v>0.2373223722842043</c:v>
                </c:pt>
                <c:pt idx="9">
                  <c:v>0.33584854631507771</c:v>
                </c:pt>
                <c:pt idx="10">
                  <c:v>0.35062940892578587</c:v>
                </c:pt>
                <c:pt idx="11">
                  <c:v>0.37434461203787134</c:v>
                </c:pt>
                <c:pt idx="12">
                  <c:v>0.36840563397507181</c:v>
                </c:pt>
                <c:pt idx="13">
                  <c:v>0.36048784919236809</c:v>
                </c:pt>
                <c:pt idx="14">
                  <c:v>0.34404414906058284</c:v>
                </c:pt>
                <c:pt idx="15">
                  <c:v>0.37376874839261293</c:v>
                </c:pt>
                <c:pt idx="16">
                  <c:v>0.37015701866584405</c:v>
                </c:pt>
                <c:pt idx="17">
                  <c:v>0.34590375728222034</c:v>
                </c:pt>
                <c:pt idx="18">
                  <c:v>0.4101614516123418</c:v>
                </c:pt>
                <c:pt idx="19">
                  <c:v>0.39459724548767805</c:v>
                </c:pt>
                <c:pt idx="20">
                  <c:v>0.37598835406771985</c:v>
                </c:pt>
                <c:pt idx="21">
                  <c:v>0.37043175104786069</c:v>
                </c:pt>
                <c:pt idx="22">
                  <c:v>0.36655727915533753</c:v>
                </c:pt>
                <c:pt idx="23">
                  <c:v>0.33601128064629465</c:v>
                </c:pt>
                <c:pt idx="24">
                  <c:v>0.28514792826592711</c:v>
                </c:pt>
                <c:pt idx="25">
                  <c:v>0.29133297733909624</c:v>
                </c:pt>
                <c:pt idx="26">
                  <c:v>0.32234665380964744</c:v>
                </c:pt>
                <c:pt idx="27">
                  <c:v>0.29880521149997108</c:v>
                </c:pt>
                <c:pt idx="28">
                  <c:v>0.30817047719647045</c:v>
                </c:pt>
                <c:pt idx="29">
                  <c:v>0.32006444811463253</c:v>
                </c:pt>
                <c:pt idx="30">
                  <c:v>0.30626922954508001</c:v>
                </c:pt>
                <c:pt idx="31">
                  <c:v>0.29655011599421172</c:v>
                </c:pt>
                <c:pt idx="32">
                  <c:v>0.335112156490113</c:v>
                </c:pt>
                <c:pt idx="33">
                  <c:v>0.31024187008262694</c:v>
                </c:pt>
                <c:pt idx="34">
                  <c:v>0.31712333616183719</c:v>
                </c:pt>
                <c:pt idx="35">
                  <c:v>0.33481566989792255</c:v>
                </c:pt>
                <c:pt idx="36">
                  <c:v>0.35767408678313434</c:v>
                </c:pt>
                <c:pt idx="37">
                  <c:v>0.36050375806666335</c:v>
                </c:pt>
                <c:pt idx="38">
                  <c:v>0.32734074142860686</c:v>
                </c:pt>
                <c:pt idx="39">
                  <c:v>0.33020800721097643</c:v>
                </c:pt>
                <c:pt idx="40">
                  <c:v>0.32580581184901236</c:v>
                </c:pt>
                <c:pt idx="41">
                  <c:v>0.76653342999825635</c:v>
                </c:pt>
                <c:pt idx="42">
                  <c:v>0.78762835559603273</c:v>
                </c:pt>
                <c:pt idx="43">
                  <c:v>0.78328154459195609</c:v>
                </c:pt>
                <c:pt idx="44">
                  <c:v>0.74752742484871793</c:v>
                </c:pt>
                <c:pt idx="45">
                  <c:v>0.70875354891681053</c:v>
                </c:pt>
                <c:pt idx="46">
                  <c:v>0.62486846702454435</c:v>
                </c:pt>
                <c:pt idx="47">
                  <c:v>0.6213129945250675</c:v>
                </c:pt>
                <c:pt idx="48">
                  <c:v>0.55195790235166542</c:v>
                </c:pt>
                <c:pt idx="49">
                  <c:v>0.57691811463102061</c:v>
                </c:pt>
                <c:pt idx="50">
                  <c:v>0.59527399745039833</c:v>
                </c:pt>
                <c:pt idx="51">
                  <c:v>0.62385182255692206</c:v>
                </c:pt>
                <c:pt idx="52">
                  <c:v>0.60252712420406562</c:v>
                </c:pt>
                <c:pt idx="53">
                  <c:v>0.5831724805682359</c:v>
                </c:pt>
                <c:pt idx="54">
                  <c:v>0.55129697467260896</c:v>
                </c:pt>
                <c:pt idx="55">
                  <c:v>0.52073168520787227</c:v>
                </c:pt>
                <c:pt idx="56">
                  <c:v>0.50181369439924994</c:v>
                </c:pt>
                <c:pt idx="57">
                  <c:v>0.49009724734659166</c:v>
                </c:pt>
                <c:pt idx="58">
                  <c:v>0.53378640262858246</c:v>
                </c:pt>
                <c:pt idx="59">
                  <c:v>0.47751322489449971</c:v>
                </c:pt>
                <c:pt idx="60">
                  <c:v>0.46688731338665784</c:v>
                </c:pt>
                <c:pt idx="61">
                  <c:v>0.48592116363409965</c:v>
                </c:pt>
                <c:pt idx="62">
                  <c:v>0.48427796328360917</c:v>
                </c:pt>
                <c:pt idx="63">
                  <c:v>0.46981717382351812</c:v>
                </c:pt>
                <c:pt idx="64">
                  <c:v>0.47076699627279472</c:v>
                </c:pt>
                <c:pt idx="65">
                  <c:v>0.4683158257660856</c:v>
                </c:pt>
                <c:pt idx="66">
                  <c:v>0.45502503348241802</c:v>
                </c:pt>
                <c:pt idx="67">
                  <c:v>0.44639486872339496</c:v>
                </c:pt>
                <c:pt idx="68">
                  <c:v>0.47525820529718871</c:v>
                </c:pt>
                <c:pt idx="69">
                  <c:v>0.56846966924532494</c:v>
                </c:pt>
                <c:pt idx="70">
                  <c:v>0.5651220108527043</c:v>
                </c:pt>
                <c:pt idx="71">
                  <c:v>0.55094858596825158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1-644B-9064-6E53AA5EE785}"/>
            </c:ext>
          </c:extLst>
        </c:ser>
        <c:ser>
          <c:idx val="1"/>
          <c:order val="1"/>
          <c:tx>
            <c:strRef>
              <c:f>'Debt Charts'!$H$3</c:f>
              <c:strCache>
                <c:ptCount val="1"/>
                <c:pt idx="0">
                  <c:v>Private Debt to GDP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'Debt Charts'!$F$5:$F$76</c:f>
              <c:numCache>
                <c:formatCode>General</c:formatCode>
                <c:ptCount val="72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  <c:pt idx="66">
                  <c:v>2017</c:v>
                </c:pt>
                <c:pt idx="67">
                  <c:v>2018</c:v>
                </c:pt>
                <c:pt idx="68">
                  <c:v>2019</c:v>
                </c:pt>
                <c:pt idx="69">
                  <c:v>2020</c:v>
                </c:pt>
                <c:pt idx="70">
                  <c:v>2021</c:v>
                </c:pt>
                <c:pt idx="71">
                  <c:v>2022</c:v>
                </c:pt>
              </c:numCache>
            </c:numRef>
          </c:cat>
          <c:val>
            <c:numRef>
              <c:f>'Debt Charts'!$H$5:$H$76</c:f>
              <c:numCache>
                <c:formatCode>0%</c:formatCode>
                <c:ptCount val="72"/>
                <c:pt idx="0">
                  <c:v>0.21922768304914744</c:v>
                </c:pt>
                <c:pt idx="1">
                  <c:v>0.21922768304914744</c:v>
                </c:pt>
                <c:pt idx="2">
                  <c:v>0.21792221084953942</c:v>
                </c:pt>
                <c:pt idx="3">
                  <c:v>0.20465225563909772</c:v>
                </c:pt>
                <c:pt idx="4">
                  <c:v>0.23248262164846079</c:v>
                </c:pt>
                <c:pt idx="5">
                  <c:v>0.25482896403859273</c:v>
                </c:pt>
                <c:pt idx="6">
                  <c:v>0.22913256955810146</c:v>
                </c:pt>
                <c:pt idx="7">
                  <c:v>0.2445238095238095</c:v>
                </c:pt>
                <c:pt idx="8">
                  <c:v>0.1985554903112155</c:v>
                </c:pt>
                <c:pt idx="9">
                  <c:v>0.25653144016227181</c:v>
                </c:pt>
                <c:pt idx="10">
                  <c:v>0.22432606957954518</c:v>
                </c:pt>
                <c:pt idx="11">
                  <c:v>0.22010916382916923</c:v>
                </c:pt>
                <c:pt idx="12">
                  <c:v>0.22583194664075776</c:v>
                </c:pt>
                <c:pt idx="13">
                  <c:v>0.2171607355560812</c:v>
                </c:pt>
                <c:pt idx="14">
                  <c:v>0.20389398723088542</c:v>
                </c:pt>
                <c:pt idx="15">
                  <c:v>0.21433693013009986</c:v>
                </c:pt>
                <c:pt idx="16">
                  <c:v>0.21057862029483085</c:v>
                </c:pt>
                <c:pt idx="17">
                  <c:v>0.19655220291958139</c:v>
                </c:pt>
                <c:pt idx="18">
                  <c:v>0.20335764582303922</c:v>
                </c:pt>
                <c:pt idx="19">
                  <c:v>0.20963137109837873</c:v>
                </c:pt>
                <c:pt idx="20">
                  <c:v>0.23169429708046022</c:v>
                </c:pt>
                <c:pt idx="21">
                  <c:v>0.24721113210428577</c:v>
                </c:pt>
                <c:pt idx="22">
                  <c:v>0.25487581144100813</c:v>
                </c:pt>
                <c:pt idx="23">
                  <c:v>0.26185943033618875</c:v>
                </c:pt>
                <c:pt idx="24">
                  <c:v>0.25321035265529634</c:v>
                </c:pt>
                <c:pt idx="25">
                  <c:v>0.28833462822016848</c:v>
                </c:pt>
                <c:pt idx="26">
                  <c:v>0.34483084206723047</c:v>
                </c:pt>
                <c:pt idx="27">
                  <c:v>0.34452016279841086</c:v>
                </c:pt>
                <c:pt idx="28">
                  <c:v>0.38215298736514963</c:v>
                </c:pt>
                <c:pt idx="29">
                  <c:v>0.4120848329247927</c:v>
                </c:pt>
                <c:pt idx="30">
                  <c:v>0.40358793934093079</c:v>
                </c:pt>
                <c:pt idx="31">
                  <c:v>0.41742664775057275</c:v>
                </c:pt>
                <c:pt idx="32">
                  <c:v>0.44721738248219811</c:v>
                </c:pt>
                <c:pt idx="33">
                  <c:v>0.44712047217647827</c:v>
                </c:pt>
                <c:pt idx="34">
                  <c:v>0.47143790442585676</c:v>
                </c:pt>
                <c:pt idx="35">
                  <c:v>0.47141627976117556</c:v>
                </c:pt>
                <c:pt idx="36">
                  <c:v>0.48155339538327752</c:v>
                </c:pt>
                <c:pt idx="37">
                  <c:v>0.48306037669559215</c:v>
                </c:pt>
                <c:pt idx="38">
                  <c:v>0.50576902294145831</c:v>
                </c:pt>
                <c:pt idx="39">
                  <c:v>0.51094453319067978</c:v>
                </c:pt>
                <c:pt idx="40">
                  <c:v>0.50160871794166983</c:v>
                </c:pt>
                <c:pt idx="41">
                  <c:v>0.469586979337491</c:v>
                </c:pt>
                <c:pt idx="42">
                  <c:v>0.49242880101172282</c:v>
                </c:pt>
                <c:pt idx="43">
                  <c:v>0.46727367513928852</c:v>
                </c:pt>
                <c:pt idx="44">
                  <c:v>0.45849808089269728</c:v>
                </c:pt>
                <c:pt idx="45">
                  <c:v>0.47621943439883407</c:v>
                </c:pt>
                <c:pt idx="46">
                  <c:v>0.43285967720548163</c:v>
                </c:pt>
                <c:pt idx="47">
                  <c:v>0.42490101249292578</c:v>
                </c:pt>
                <c:pt idx="48">
                  <c:v>0.44175347139792343</c:v>
                </c:pt>
                <c:pt idx="49">
                  <c:v>0.48151806792317642</c:v>
                </c:pt>
                <c:pt idx="50">
                  <c:v>0.52458579894108526</c:v>
                </c:pt>
                <c:pt idx="51">
                  <c:v>0.53725697311260789</c:v>
                </c:pt>
                <c:pt idx="52">
                  <c:v>0.57467655136995233</c:v>
                </c:pt>
                <c:pt idx="53">
                  <c:v>0.56275621718262414</c:v>
                </c:pt>
                <c:pt idx="54">
                  <c:v>0.62018959786259009</c:v>
                </c:pt>
                <c:pt idx="55">
                  <c:v>0.68310210342238387</c:v>
                </c:pt>
                <c:pt idx="56">
                  <c:v>0.75446662098897155</c:v>
                </c:pt>
                <c:pt idx="57">
                  <c:v>1.1308275554920191</c:v>
                </c:pt>
                <c:pt idx="58">
                  <c:v>1.108542592586409</c:v>
                </c:pt>
                <c:pt idx="59">
                  <c:v>1.1458305113095746</c:v>
                </c:pt>
                <c:pt idx="60">
                  <c:v>1.1303716563710937</c:v>
                </c:pt>
                <c:pt idx="61">
                  <c:v>1.1308372479130024</c:v>
                </c:pt>
                <c:pt idx="62">
                  <c:v>1.0403820288434804</c:v>
                </c:pt>
                <c:pt idx="63">
                  <c:v>1.0594032259252983</c:v>
                </c:pt>
                <c:pt idx="64">
                  <c:v>1.0163844390858454</c:v>
                </c:pt>
                <c:pt idx="65">
                  <c:v>0.90869526372378751</c:v>
                </c:pt>
                <c:pt idx="66">
                  <c:v>0.92762892159250609</c:v>
                </c:pt>
                <c:pt idx="67">
                  <c:v>0.83810267798600546</c:v>
                </c:pt>
                <c:pt idx="68">
                  <c:v>0.91476573358965874</c:v>
                </c:pt>
                <c:pt idx="69">
                  <c:v>0.99379028947602543</c:v>
                </c:pt>
                <c:pt idx="70">
                  <c:v>0.89086821634471314</c:v>
                </c:pt>
                <c:pt idx="71">
                  <c:v>0.90108730842320528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E1-644B-9064-6E53AA5EE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538399"/>
        <c:axId val="1"/>
      </c:barChart>
      <c:catAx>
        <c:axId val="1285383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E6E36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90EB1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E6E36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8E6E3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90EB1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8538399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42276570267426"/>
          <c:y val="0.48888580525794934"/>
          <c:w val="0.13968939366450162"/>
          <c:h val="9.351232735252355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90EB1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rgbClr val="8E6E36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90EB1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mailto:Contact@tychosgroup.or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25400</xdr:colOff>
      <xdr:row>1</xdr:row>
      <xdr:rowOff>228600</xdr:rowOff>
    </xdr:from>
    <xdr:ext cx="1824670" cy="307776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393700"/>
          <a:ext cx="1824670" cy="307776"/>
        </a:xfrm>
        <a:prstGeom prst="rect">
          <a:avLst/>
        </a:prstGeom>
        <a:ln>
          <a:prstDash val="solid"/>
        </a:ln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2</xdr:col>
      <xdr:colOff>609600</xdr:colOff>
      <xdr:row>1</xdr:row>
      <xdr:rowOff>101600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6F06152-F5BC-5B45-B831-A7D3374E675F}"/>
            </a:ext>
          </a:extLst>
        </xdr:cNvPr>
        <xdr:cNvSpPr/>
      </xdr:nvSpPr>
      <xdr:spPr>
        <a:xfrm>
          <a:off x="0" y="0"/>
          <a:ext cx="4483100" cy="304800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>
              <a:solidFill>
                <a:srgbClr val="2B4154"/>
              </a:solidFill>
            </a:rPr>
            <a:t>Proprietary. ©TYCHOS 2023</a:t>
          </a:r>
        </a:p>
      </xdr:txBody>
    </xdr:sp>
    <xdr:clientData/>
  </xdr:twoCellAnchor>
  <xdr:oneCellAnchor>
    <xdr:from>
      <xdr:col>0</xdr:col>
      <xdr:colOff>25400</xdr:colOff>
      <xdr:row>1</xdr:row>
      <xdr:rowOff>228600</xdr:rowOff>
    </xdr:from>
    <xdr:ext cx="1824670" cy="307776"/>
    <xdr:pic>
      <xdr:nvPicPr>
        <xdr:cNvPr id="4" name="Picture 3">
          <a:extLst>
            <a:ext uri="{FF2B5EF4-FFF2-40B4-BE49-F238E27FC236}">
              <a16:creationId xmlns:a16="http://schemas.microsoft.com/office/drawing/2014/main" id="{64C9838A-DBBD-D04F-A0D4-19A827BDF3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431800"/>
          <a:ext cx="1824670" cy="307776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1</xdr:row>
      <xdr:rowOff>50800</xdr:rowOff>
    </xdr:from>
    <xdr:to>
      <xdr:col>2</xdr:col>
      <xdr:colOff>609600</xdr:colOff>
      <xdr:row>1</xdr:row>
      <xdr:rowOff>355600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C8974919-B7F7-B540-87DA-F63067AD314B}"/>
            </a:ext>
          </a:extLst>
        </xdr:cNvPr>
        <xdr:cNvSpPr/>
      </xdr:nvSpPr>
      <xdr:spPr>
        <a:xfrm>
          <a:off x="0" y="254000"/>
          <a:ext cx="4483100" cy="304800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>
              <a:solidFill>
                <a:srgbClr val="2B4154"/>
              </a:solidFill>
            </a:rPr>
            <a:t>Summary of India Debt</a:t>
          </a:r>
        </a:p>
      </xdr:txBody>
    </xdr:sp>
    <xdr:clientData/>
  </xdr:twoCellAnchor>
  <xdr:twoCellAnchor>
    <xdr:from>
      <xdr:col>0</xdr:col>
      <xdr:colOff>0</xdr:colOff>
      <xdr:row>1</xdr:row>
      <xdr:rowOff>419100</xdr:rowOff>
    </xdr:from>
    <xdr:to>
      <xdr:col>4</xdr:col>
      <xdr:colOff>800100</xdr:colOff>
      <xdr:row>1</xdr:row>
      <xdr:rowOff>546100</xdr:rowOff>
    </xdr:to>
    <xdr:sp macro="" textlink="">
      <xdr:nvSpPr>
        <xdr:cNvPr id="6" name="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DA93B4-FACC-C34C-B791-FE6E7145CE9C}"/>
            </a:ext>
          </a:extLst>
        </xdr:cNvPr>
        <xdr:cNvSpPr/>
      </xdr:nvSpPr>
      <xdr:spPr>
        <a:xfrm>
          <a:off x="0" y="622300"/>
          <a:ext cx="6413500" cy="127000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 b="0" i="1">
              <a:solidFill>
                <a:srgbClr val="2B4154"/>
              </a:solidFill>
            </a:rPr>
            <a:t>Contact: Contact@tychosgroup.org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1117600</xdr:colOff>
      <xdr:row>2</xdr:row>
      <xdr:rowOff>38100</xdr:rowOff>
    </xdr:from>
    <xdr:to>
      <xdr:col>18</xdr:col>
      <xdr:colOff>88900</xdr:colOff>
      <xdr:row>28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70DE9B5-A204-0045-A6F1-9FBB21C485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1206500</xdr:colOff>
      <xdr:row>31</xdr:row>
      <xdr:rowOff>101600</xdr:rowOff>
    </xdr:from>
    <xdr:to>
      <xdr:col>18</xdr:col>
      <xdr:colOff>215900</xdr:colOff>
      <xdr:row>57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2B3A4EA-D505-844E-B2D9-BCB5C9047B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0.57149</cdr:x>
      <cdr:y>0.27763</cdr:y>
    </cdr:from>
    <cdr:to>
      <cdr:x>0.57149</cdr:x>
      <cdr:y>0.90152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7F88B27F-72F3-2041-B259-40E03A0B3CC9}"/>
            </a:ext>
          </a:extLst>
        </cdr:cNvPr>
        <cdr:cNvCxnSpPr/>
      </cdr:nvCxnSpPr>
      <cdr:spPr>
        <a:xfrm xmlns:a="http://schemas.openxmlformats.org/drawingml/2006/main" flipV="1">
          <a:off x="4024484" y="1181156"/>
          <a:ext cx="0" cy="265434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00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"/>
  <sheetViews>
    <sheetView showGridLines="0" tabSelected="1" workbookViewId="0">
      <pane xSplit="1" ySplit="11" topLeftCell="B12" activePane="bottomRight" state="frozen"/>
      <selection pane="topRight" activeCell="B1" sqref="B1"/>
      <selection pane="bottomLeft" activeCell="A11" sqref="A11"/>
      <selection pane="bottomRight" activeCell="A3" sqref="A3:B3"/>
    </sheetView>
  </sheetViews>
  <sheetFormatPr baseColWidth="10" defaultColWidth="11.33203125" defaultRowHeight="17" customHeight="1" x14ac:dyDescent="0.2"/>
  <cols>
    <col min="1" max="1" width="38" customWidth="1"/>
    <col min="2" max="2" width="12.83203125" customWidth="1"/>
    <col min="3" max="3" width="11.5" bestFit="1" customWidth="1"/>
    <col min="7" max="7" width="12" customWidth="1"/>
    <col min="13" max="13" width="12.5" bestFit="1" customWidth="1"/>
    <col min="24" max="24" width="14.1640625" customWidth="1"/>
    <col min="26" max="26" width="14" bestFit="1" customWidth="1"/>
  </cols>
  <sheetData>
    <row r="1" spans="1:26" ht="16" customHeight="1" x14ac:dyDescent="0.2">
      <c r="A1" s="32"/>
      <c r="B1" s="32"/>
      <c r="C1" s="32"/>
      <c r="D1" s="32"/>
      <c r="E1" s="32"/>
      <c r="F1" s="32"/>
      <c r="G1" s="32"/>
      <c r="H1" s="32"/>
      <c r="I1" s="49"/>
      <c r="J1" s="31"/>
      <c r="K1" s="31"/>
      <c r="L1" s="50"/>
      <c r="M1" s="50"/>
      <c r="N1" s="29"/>
      <c r="O1" s="18"/>
      <c r="P1" s="28"/>
      <c r="Q1" s="50"/>
      <c r="S1" s="51"/>
      <c r="X1" s="18"/>
    </row>
    <row r="2" spans="1:26" ht="54" customHeight="1" x14ac:dyDescent="0.2">
      <c r="A2" s="33"/>
      <c r="B2" s="32"/>
      <c r="C2" s="32"/>
      <c r="D2" s="32"/>
      <c r="E2" s="32"/>
      <c r="F2" s="32"/>
      <c r="G2" s="32"/>
      <c r="H2" s="32"/>
      <c r="I2" s="31"/>
      <c r="J2" s="31"/>
      <c r="K2" s="31"/>
      <c r="L2" s="12"/>
      <c r="M2" s="30"/>
      <c r="N2" s="29"/>
      <c r="O2" s="18"/>
      <c r="P2" s="18"/>
      <c r="Q2" s="28"/>
      <c r="R2" s="51"/>
      <c r="T2" s="51"/>
      <c r="X2" s="18"/>
    </row>
    <row r="3" spans="1:26" ht="17" customHeight="1" thickBot="1" x14ac:dyDescent="0.25">
      <c r="A3" s="191" t="s">
        <v>0</v>
      </c>
      <c r="B3" s="192"/>
      <c r="C3" s="27"/>
      <c r="D3" s="27"/>
      <c r="E3" s="26"/>
      <c r="F3" s="25"/>
      <c r="G3" s="25"/>
      <c r="H3" s="23"/>
      <c r="I3" s="24"/>
      <c r="J3" s="24"/>
      <c r="K3" s="24"/>
      <c r="L3" s="23"/>
      <c r="M3" s="23"/>
      <c r="N3" s="22"/>
      <c r="O3" s="21"/>
      <c r="P3" s="21"/>
      <c r="Q3" s="21"/>
      <c r="R3" s="20"/>
      <c r="S3" s="20"/>
      <c r="T3" s="20"/>
      <c r="U3" s="20"/>
      <c r="V3" s="20"/>
      <c r="W3" s="19"/>
      <c r="X3" s="18"/>
    </row>
    <row r="4" spans="1:26" ht="28" customHeight="1" x14ac:dyDescent="0.2">
      <c r="A4" s="193" t="s">
        <v>1</v>
      </c>
      <c r="B4" s="188" t="s">
        <v>2</v>
      </c>
      <c r="C4" s="195" t="s">
        <v>3</v>
      </c>
      <c r="D4" s="196"/>
      <c r="E4" s="187" t="s">
        <v>4</v>
      </c>
      <c r="F4" s="195" t="s">
        <v>5</v>
      </c>
      <c r="G4" s="197"/>
      <c r="H4" s="196"/>
      <c r="I4" s="187" t="s">
        <v>6</v>
      </c>
      <c r="J4" s="187" t="s">
        <v>7</v>
      </c>
      <c r="K4" s="187" t="s">
        <v>8</v>
      </c>
      <c r="L4" s="188" t="s">
        <v>9</v>
      </c>
      <c r="M4" s="188" t="s">
        <v>10</v>
      </c>
      <c r="N4" s="182" t="s">
        <v>11</v>
      </c>
      <c r="O4" s="187" t="s">
        <v>12</v>
      </c>
      <c r="P4" s="195" t="s">
        <v>13</v>
      </c>
      <c r="Q4" s="196"/>
      <c r="R4" s="187" t="s">
        <v>14</v>
      </c>
      <c r="S4" s="187" t="s">
        <v>15</v>
      </c>
      <c r="T4" s="198" t="s">
        <v>16</v>
      </c>
      <c r="U4" s="199" t="s">
        <v>17</v>
      </c>
      <c r="V4" s="188" t="s">
        <v>18</v>
      </c>
      <c r="W4" s="187" t="s">
        <v>19</v>
      </c>
      <c r="X4" s="189" t="s">
        <v>56</v>
      </c>
    </row>
    <row r="5" spans="1:26" ht="42" customHeight="1" thickBot="1" x14ac:dyDescent="0.25">
      <c r="A5" s="194"/>
      <c r="B5" s="183"/>
      <c r="C5" s="14" t="s">
        <v>20</v>
      </c>
      <c r="D5" s="16" t="s">
        <v>21</v>
      </c>
      <c r="E5" s="183"/>
      <c r="F5" s="14" t="s">
        <v>22</v>
      </c>
      <c r="G5" s="17" t="s">
        <v>23</v>
      </c>
      <c r="H5" s="16" t="s">
        <v>24</v>
      </c>
      <c r="I5" s="183"/>
      <c r="J5" s="183"/>
      <c r="K5" s="183"/>
      <c r="L5" s="183"/>
      <c r="M5" s="183"/>
      <c r="N5" s="183"/>
      <c r="O5" s="183"/>
      <c r="P5" s="15" t="s">
        <v>25</v>
      </c>
      <c r="Q5" s="15" t="s">
        <v>26</v>
      </c>
      <c r="R5" s="183"/>
      <c r="S5" s="183"/>
      <c r="T5" s="183"/>
      <c r="U5" s="183"/>
      <c r="V5" s="183"/>
      <c r="W5" s="183"/>
      <c r="X5" s="190"/>
    </row>
    <row r="6" spans="1:26" s="13" customFormat="1" ht="29" hidden="1" customHeight="1" x14ac:dyDescent="0.15">
      <c r="A6" s="201" t="s">
        <v>27</v>
      </c>
      <c r="B6" s="202" t="s">
        <v>28</v>
      </c>
      <c r="C6" s="203" t="s">
        <v>29</v>
      </c>
      <c r="D6" s="203"/>
      <c r="E6" s="204"/>
      <c r="F6" s="203" t="s">
        <v>30</v>
      </c>
      <c r="G6" s="203" t="s">
        <v>31</v>
      </c>
      <c r="H6" s="203" t="s">
        <v>32</v>
      </c>
      <c r="I6" s="205"/>
      <c r="J6" s="206" t="s">
        <v>33</v>
      </c>
      <c r="K6" s="201"/>
      <c r="L6" s="203" t="s">
        <v>34</v>
      </c>
      <c r="M6" s="203" t="s">
        <v>35</v>
      </c>
      <c r="N6" s="207" t="s">
        <v>36</v>
      </c>
      <c r="O6" s="205"/>
      <c r="P6" s="208" t="s">
        <v>37</v>
      </c>
      <c r="Q6" s="205" t="s">
        <v>38</v>
      </c>
      <c r="R6" s="208" t="s">
        <v>39</v>
      </c>
      <c r="S6" s="205"/>
      <c r="T6" s="209" t="s">
        <v>40</v>
      </c>
      <c r="U6" s="210"/>
      <c r="V6" s="206" t="s">
        <v>41</v>
      </c>
      <c r="W6" s="205"/>
      <c r="X6" s="206" t="s">
        <v>42</v>
      </c>
    </row>
    <row r="7" spans="1:26" ht="17" customHeight="1" x14ac:dyDescent="0.2">
      <c r="A7" s="214" t="s">
        <v>62</v>
      </c>
      <c r="B7" s="224">
        <v>288131.420105609</v>
      </c>
      <c r="C7" s="216" t="s">
        <v>43</v>
      </c>
      <c r="D7" s="216" t="s">
        <v>43</v>
      </c>
      <c r="E7" s="222" t="s">
        <v>43</v>
      </c>
      <c r="F7" s="217">
        <v>105495.467</v>
      </c>
      <c r="G7" s="217">
        <v>155332.24600000001</v>
      </c>
      <c r="H7" s="218">
        <f>F7+G7</f>
        <v>260827.71300000002</v>
      </c>
      <c r="I7" s="222">
        <f>H7/B7</f>
        <v>0.90523870289605579</v>
      </c>
      <c r="J7" s="215" t="s">
        <v>43</v>
      </c>
      <c r="K7" s="224" t="s">
        <v>43</v>
      </c>
      <c r="L7" s="215" t="s">
        <v>43</v>
      </c>
      <c r="M7" s="216" t="s">
        <v>43</v>
      </c>
      <c r="N7" s="219" t="s">
        <v>43</v>
      </c>
      <c r="O7" s="222" t="s">
        <v>43</v>
      </c>
      <c r="P7" s="220" t="s">
        <v>43</v>
      </c>
      <c r="Q7" s="224" t="s">
        <v>43</v>
      </c>
      <c r="R7" s="215" t="s">
        <v>43</v>
      </c>
      <c r="S7" s="224" t="s">
        <v>43</v>
      </c>
      <c r="T7" s="215" t="s">
        <v>43</v>
      </c>
      <c r="U7" s="224" t="s">
        <v>43</v>
      </c>
      <c r="V7" s="215" t="s">
        <v>43</v>
      </c>
      <c r="W7" s="224" t="s">
        <v>43</v>
      </c>
      <c r="X7" s="225" t="s">
        <v>43</v>
      </c>
    </row>
    <row r="8" spans="1:26" ht="17" customHeight="1" x14ac:dyDescent="0.2">
      <c r="A8" s="52" t="s">
        <v>61</v>
      </c>
      <c r="B8" s="53">
        <v>281221.97796001681</v>
      </c>
      <c r="C8" s="230" t="s">
        <v>43</v>
      </c>
      <c r="D8" s="211" t="s">
        <v>43</v>
      </c>
      <c r="E8" s="212" t="s">
        <v>43</v>
      </c>
      <c r="F8" s="57">
        <v>104343.611</v>
      </c>
      <c r="G8" s="57">
        <v>153636.24600000001</v>
      </c>
      <c r="H8" s="218">
        <f t="shared" ref="H8:H11" si="0">F8+G8</f>
        <v>257979.85700000002</v>
      </c>
      <c r="I8" s="222">
        <f t="shared" ref="I8:I11" si="1">H8/B8</f>
        <v>0.9173531132644217</v>
      </c>
      <c r="J8" s="59" t="s">
        <v>43</v>
      </c>
      <c r="K8" s="153" t="s">
        <v>43</v>
      </c>
      <c r="L8" s="59" t="s">
        <v>43</v>
      </c>
      <c r="M8" s="211" t="s">
        <v>43</v>
      </c>
      <c r="N8" s="213" t="s">
        <v>43</v>
      </c>
      <c r="O8" s="212" t="s">
        <v>43</v>
      </c>
      <c r="P8" s="221" t="s">
        <v>43</v>
      </c>
      <c r="Q8" s="153" t="s">
        <v>43</v>
      </c>
      <c r="R8" s="223" t="s">
        <v>43</v>
      </c>
      <c r="S8" s="64" t="s">
        <v>43</v>
      </c>
      <c r="T8" s="223" t="s">
        <v>43</v>
      </c>
      <c r="U8" s="64" t="s">
        <v>43</v>
      </c>
      <c r="V8" s="223" t="s">
        <v>43</v>
      </c>
      <c r="W8" s="64" t="s">
        <v>43</v>
      </c>
      <c r="X8" s="226" t="s">
        <v>43</v>
      </c>
    </row>
    <row r="9" spans="1:26" ht="17" customHeight="1" x14ac:dyDescent="0.2">
      <c r="A9" s="52" t="s">
        <v>59</v>
      </c>
      <c r="B9" s="53">
        <v>274997.82912618632</v>
      </c>
      <c r="C9" s="231" t="s">
        <v>43</v>
      </c>
      <c r="D9" s="54" t="s">
        <v>43</v>
      </c>
      <c r="E9" s="55" t="s">
        <v>43</v>
      </c>
      <c r="F9" s="57">
        <v>99409.187000000005</v>
      </c>
      <c r="G9" s="57">
        <v>146370.766</v>
      </c>
      <c r="H9" s="218">
        <f t="shared" si="0"/>
        <v>245779.95300000001</v>
      </c>
      <c r="I9" s="222">
        <f t="shared" si="1"/>
        <v>0.8937523389947224</v>
      </c>
      <c r="J9" s="59" t="s">
        <v>43</v>
      </c>
      <c r="K9" s="153" t="s">
        <v>43</v>
      </c>
      <c r="L9" s="59" t="s">
        <v>43</v>
      </c>
      <c r="M9" s="54" t="s">
        <v>43</v>
      </c>
      <c r="N9" s="60" t="s">
        <v>43</v>
      </c>
      <c r="O9" s="55" t="s">
        <v>43</v>
      </c>
      <c r="P9" s="221" t="s">
        <v>43</v>
      </c>
      <c r="Q9" s="153" t="s">
        <v>43</v>
      </c>
      <c r="R9" s="223" t="s">
        <v>43</v>
      </c>
      <c r="S9" s="64" t="s">
        <v>43</v>
      </c>
      <c r="T9" s="223" t="s">
        <v>43</v>
      </c>
      <c r="U9" s="64" t="s">
        <v>43</v>
      </c>
      <c r="V9" s="223" t="s">
        <v>43</v>
      </c>
      <c r="W9" s="64" t="s">
        <v>43</v>
      </c>
      <c r="X9" s="226" t="s">
        <v>43</v>
      </c>
    </row>
    <row r="10" spans="1:26" ht="17" customHeight="1" x14ac:dyDescent="0.2">
      <c r="A10" s="52" t="s">
        <v>60</v>
      </c>
      <c r="B10" s="53">
        <v>269496.45860296889</v>
      </c>
      <c r="C10" s="231" t="s">
        <v>43</v>
      </c>
      <c r="D10" s="54" t="s">
        <v>43</v>
      </c>
      <c r="E10" s="55" t="s">
        <v>43</v>
      </c>
      <c r="F10" s="57">
        <v>96813.626000000004</v>
      </c>
      <c r="G10" s="57">
        <v>142549.04399999999</v>
      </c>
      <c r="H10" s="218">
        <f t="shared" si="0"/>
        <v>239362.66999999998</v>
      </c>
      <c r="I10" s="222">
        <f t="shared" si="1"/>
        <v>0.88818484384107244</v>
      </c>
      <c r="J10" s="59" t="s">
        <v>43</v>
      </c>
      <c r="K10" s="153" t="s">
        <v>43</v>
      </c>
      <c r="L10" s="59" t="s">
        <v>43</v>
      </c>
      <c r="M10" s="54" t="s">
        <v>43</v>
      </c>
      <c r="N10" s="60" t="s">
        <v>43</v>
      </c>
      <c r="O10" s="55" t="s">
        <v>43</v>
      </c>
      <c r="P10" s="221" t="s">
        <v>43</v>
      </c>
      <c r="Q10" s="153" t="s">
        <v>43</v>
      </c>
      <c r="R10" s="223" t="s">
        <v>43</v>
      </c>
      <c r="S10" s="64" t="s">
        <v>43</v>
      </c>
      <c r="T10" s="223" t="s">
        <v>43</v>
      </c>
      <c r="U10" s="64" t="s">
        <v>43</v>
      </c>
      <c r="V10" s="223" t="s">
        <v>43</v>
      </c>
      <c r="W10" s="64" t="s">
        <v>43</v>
      </c>
      <c r="X10" s="226" t="s">
        <v>43</v>
      </c>
    </row>
    <row r="11" spans="1:26" s="34" customFormat="1" ht="17" customHeight="1" thickBot="1" x14ac:dyDescent="0.25">
      <c r="A11" s="65" t="s">
        <v>58</v>
      </c>
      <c r="B11" s="66">
        <v>263500.7183036863</v>
      </c>
      <c r="C11" s="232" t="s">
        <v>43</v>
      </c>
      <c r="D11" s="67" t="s">
        <v>43</v>
      </c>
      <c r="E11" s="68" t="s">
        <v>43</v>
      </c>
      <c r="F11" s="69">
        <v>92114.233999999997</v>
      </c>
      <c r="G11" s="69">
        <v>135629.628</v>
      </c>
      <c r="H11" s="233">
        <f t="shared" si="0"/>
        <v>227743.86199999999</v>
      </c>
      <c r="I11" s="234">
        <f t="shared" si="1"/>
        <v>0.86430072550133885</v>
      </c>
      <c r="J11" s="70" t="s">
        <v>43</v>
      </c>
      <c r="K11" s="228" t="s">
        <v>43</v>
      </c>
      <c r="L11" s="70" t="s">
        <v>43</v>
      </c>
      <c r="M11" s="67" t="s">
        <v>43</v>
      </c>
      <c r="N11" s="71" t="s">
        <v>43</v>
      </c>
      <c r="O11" s="68" t="s">
        <v>43</v>
      </c>
      <c r="P11" s="227" t="s">
        <v>43</v>
      </c>
      <c r="Q11" s="228" t="s">
        <v>43</v>
      </c>
      <c r="R11" s="229" t="s">
        <v>43</v>
      </c>
      <c r="S11" s="72" t="s">
        <v>43</v>
      </c>
      <c r="T11" s="229" t="s">
        <v>43</v>
      </c>
      <c r="U11" s="72" t="s">
        <v>43</v>
      </c>
      <c r="V11" s="229" t="s">
        <v>43</v>
      </c>
      <c r="W11" s="72" t="s">
        <v>43</v>
      </c>
      <c r="X11" s="66" t="s">
        <v>43</v>
      </c>
    </row>
    <row r="12" spans="1:26" ht="17" customHeight="1" thickTop="1" x14ac:dyDescent="0.2">
      <c r="A12" s="73">
        <v>2023</v>
      </c>
      <c r="B12" s="53">
        <v>288131.420105609</v>
      </c>
      <c r="C12" s="74" t="s">
        <v>43</v>
      </c>
      <c r="D12" s="75" t="s">
        <v>43</v>
      </c>
      <c r="E12" s="76" t="s">
        <v>43</v>
      </c>
      <c r="F12" s="56" t="s">
        <v>43</v>
      </c>
      <c r="G12" s="57" t="s">
        <v>43</v>
      </c>
      <c r="H12" s="57" t="s">
        <v>43</v>
      </c>
      <c r="I12" s="77" t="s">
        <v>43</v>
      </c>
      <c r="J12" s="58" t="s">
        <v>43</v>
      </c>
      <c r="K12" s="78" t="s">
        <v>43</v>
      </c>
      <c r="L12" s="235" t="s">
        <v>43</v>
      </c>
      <c r="M12" s="236" t="s">
        <v>43</v>
      </c>
      <c r="N12" s="80" t="s">
        <v>43</v>
      </c>
      <c r="O12" s="81" t="s">
        <v>43</v>
      </c>
      <c r="P12" s="61" t="s">
        <v>43</v>
      </c>
      <c r="Q12" s="82">
        <v>7.3369000000000004E-2</v>
      </c>
      <c r="R12" s="237" t="s">
        <v>43</v>
      </c>
      <c r="S12" s="238" t="s">
        <v>43</v>
      </c>
      <c r="T12" s="85">
        <v>61289.06</v>
      </c>
      <c r="U12" s="86">
        <f>T12/B12</f>
        <v>0.21271217133326062</v>
      </c>
      <c r="V12" s="87">
        <v>364288.46250000002</v>
      </c>
      <c r="W12" s="88">
        <f>V12/B12</f>
        <v>1.2643135634651617</v>
      </c>
      <c r="X12" s="89" t="s">
        <v>43</v>
      </c>
    </row>
    <row r="13" spans="1:26" ht="17" customHeight="1" x14ac:dyDescent="0.2">
      <c r="A13" s="73">
        <v>2022</v>
      </c>
      <c r="B13" s="53">
        <v>263500.7183036863</v>
      </c>
      <c r="C13" s="74">
        <v>146352.66010000001</v>
      </c>
      <c r="D13" s="75" t="s">
        <v>43</v>
      </c>
      <c r="E13" s="76">
        <f>C13/B13</f>
        <v>0.55541655082445585</v>
      </c>
      <c r="F13" s="56">
        <v>96813.626000000004</v>
      </c>
      <c r="G13" s="57">
        <v>142549.04399999999</v>
      </c>
      <c r="H13" s="57">
        <v>239362.67</v>
      </c>
      <c r="I13" s="77">
        <f>H13/B13</f>
        <v>0.90839475330815977</v>
      </c>
      <c r="J13" s="58">
        <v>-6810.4762362808297</v>
      </c>
      <c r="K13" s="78">
        <v>-2.9016543099835229E-2</v>
      </c>
      <c r="L13" s="79">
        <v>50496.446729576302</v>
      </c>
      <c r="M13" s="12">
        <v>56690.226112701501</v>
      </c>
      <c r="N13" s="80">
        <v>-6193.7793831252011</v>
      </c>
      <c r="O13" s="81">
        <v>-2.6389060057783662E-2</v>
      </c>
      <c r="P13" s="61">
        <v>8.5671428600000002E-2</v>
      </c>
      <c r="Q13" s="82">
        <v>7.3946908333333325E-2</v>
      </c>
      <c r="R13" s="83">
        <v>205.26624115000001</v>
      </c>
      <c r="S13" s="84">
        <v>6.6990341422094035E-2</v>
      </c>
      <c r="T13" s="85">
        <v>57269.63</v>
      </c>
      <c r="U13" s="86">
        <v>0.24400153962127322</v>
      </c>
      <c r="V13" s="87">
        <v>282382.47930000001</v>
      </c>
      <c r="W13" s="88">
        <v>1.2031116616481077</v>
      </c>
      <c r="X13" s="89">
        <v>1368.587</v>
      </c>
    </row>
    <row r="14" spans="1:26" ht="17" customHeight="1" x14ac:dyDescent="0.2">
      <c r="A14" s="73">
        <v>2021</v>
      </c>
      <c r="B14" s="53">
        <v>228315.08540890843</v>
      </c>
      <c r="C14" s="74">
        <v>128419.96460000001</v>
      </c>
      <c r="D14" s="75" t="s">
        <v>43</v>
      </c>
      <c r="E14" s="76">
        <f>C14/B14</f>
        <v>0.56246815391108318</v>
      </c>
      <c r="F14" s="56">
        <v>81881.134999999995</v>
      </c>
      <c r="G14" s="57">
        <v>120562.342</v>
      </c>
      <c r="H14" s="57">
        <v>202443.47700000001</v>
      </c>
      <c r="I14" s="77">
        <f>H14/B14</f>
        <v>0.88668462987203489</v>
      </c>
      <c r="J14" s="58">
        <v>-2487.18989238514</v>
      </c>
      <c r="K14" s="78">
        <v>-1.2542607371662139E-2</v>
      </c>
      <c r="L14" s="79">
        <v>37092.369060060388</v>
      </c>
      <c r="M14" s="12">
        <v>37872.935763047302</v>
      </c>
      <c r="N14" s="80">
        <v>-780.56670298690346</v>
      </c>
      <c r="O14" s="81">
        <v>-3.9363064770132628E-3</v>
      </c>
      <c r="P14" s="61">
        <v>8.6983333300000007E-2</v>
      </c>
      <c r="Q14" s="82">
        <v>6.7703399999999997E-2</v>
      </c>
      <c r="R14" s="83">
        <v>192.37872469999999</v>
      </c>
      <c r="S14" s="84">
        <v>5.1314074748444627E-2</v>
      </c>
      <c r="T14" s="85">
        <v>53176.5</v>
      </c>
      <c r="U14" s="86">
        <v>0.26816286240998904</v>
      </c>
      <c r="V14" s="87">
        <v>266002.11550000001</v>
      </c>
      <c r="W14" s="88">
        <v>1.3414175190091961</v>
      </c>
      <c r="X14" s="89">
        <v>1355.4169999999999</v>
      </c>
    </row>
    <row r="15" spans="1:26" ht="17" customHeight="1" x14ac:dyDescent="0.2">
      <c r="A15" s="73">
        <v>2020</v>
      </c>
      <c r="B15" s="53">
        <v>192451.28051915992</v>
      </c>
      <c r="C15" s="74">
        <v>109263.22440000001</v>
      </c>
      <c r="D15" s="75" t="s">
        <v>43</v>
      </c>
      <c r="E15" s="76">
        <f t="shared" ref="E15:E43" si="2">C15/B15</f>
        <v>0.56774485524466056</v>
      </c>
      <c r="F15" s="56">
        <v>77257.656000000003</v>
      </c>
      <c r="G15" s="57">
        <v>113754.701</v>
      </c>
      <c r="H15" s="57">
        <v>191012.35699999999</v>
      </c>
      <c r="I15" s="77">
        <f t="shared" ref="I15:I78" si="3">H15/B15</f>
        <v>0.9925231803328185</v>
      </c>
      <c r="J15" s="58">
        <v>2463.2262160721498</v>
      </c>
      <c r="K15" s="78">
        <v>1.2252666643436003E-2</v>
      </c>
      <c r="L15" s="62">
        <v>37521.878246237997</v>
      </c>
      <c r="M15" s="63">
        <v>42702.3202895797</v>
      </c>
      <c r="N15" s="80">
        <v>-5180.4420433416963</v>
      </c>
      <c r="O15" s="81">
        <v>-2.5768737361005354E-2</v>
      </c>
      <c r="P15" s="61">
        <v>9.1499999999999998E-2</v>
      </c>
      <c r="Q15" s="82">
        <v>6.5437575000000012E-2</v>
      </c>
      <c r="R15" s="83">
        <v>182.98882258</v>
      </c>
      <c r="S15" s="84">
        <v>6.6234367758049251E-2</v>
      </c>
      <c r="T15" s="85">
        <v>45744.959999999999</v>
      </c>
      <c r="U15" s="86">
        <v>0.22754619199818424</v>
      </c>
      <c r="V15" s="87">
        <v>188035.18599999999</v>
      </c>
      <c r="W15" s="88">
        <v>0.93533124820680313</v>
      </c>
      <c r="X15" s="89">
        <v>1341</v>
      </c>
    </row>
    <row r="16" spans="1:26" ht="17" customHeight="1" x14ac:dyDescent="0.2">
      <c r="A16" s="73">
        <v>2019</v>
      </c>
      <c r="B16" s="53">
        <v>197561.4402555853</v>
      </c>
      <c r="C16" s="74">
        <v>93892.676400000011</v>
      </c>
      <c r="D16" s="75" t="s">
        <v>43</v>
      </c>
      <c r="E16" s="76">
        <f t="shared" si="2"/>
        <v>0.4752581084574552</v>
      </c>
      <c r="F16" s="56">
        <v>73095.736999999994</v>
      </c>
      <c r="G16" s="57">
        <v>107626.662</v>
      </c>
      <c r="H16" s="57">
        <v>180722.399</v>
      </c>
      <c r="I16" s="77">
        <f t="shared" si="3"/>
        <v>0.91476554719483405</v>
      </c>
      <c r="J16" s="58">
        <v>-2085.2596738895099</v>
      </c>
      <c r="K16" s="78">
        <v>-1.1033313520835206E-2</v>
      </c>
      <c r="L16" s="62">
        <v>37662.935333856913</v>
      </c>
      <c r="M16" s="63">
        <v>44771.690560086201</v>
      </c>
      <c r="N16" s="80">
        <v>-7108.7552262292957</v>
      </c>
      <c r="O16" s="81">
        <v>-3.761312134692895E-2</v>
      </c>
      <c r="P16" s="61">
        <v>9.4662500000000011E-2</v>
      </c>
      <c r="Q16" s="82">
        <v>7.2651275000000015E-2</v>
      </c>
      <c r="R16" s="83">
        <v>171.621576</v>
      </c>
      <c r="S16" s="84">
        <v>3.7295057330391179E-2</v>
      </c>
      <c r="T16" s="85">
        <v>38303.22</v>
      </c>
      <c r="U16" s="86">
        <v>0.20266609497571766</v>
      </c>
      <c r="V16" s="87">
        <v>155538.2904</v>
      </c>
      <c r="W16" s="88">
        <v>0.8229683544769123</v>
      </c>
      <c r="X16" s="89">
        <v>1327</v>
      </c>
      <c r="Y16" s="35"/>
      <c r="Z16" s="36"/>
    </row>
    <row r="17" spans="1:24" ht="17" customHeight="1" x14ac:dyDescent="0.2">
      <c r="A17" s="73">
        <v>2018</v>
      </c>
      <c r="B17" s="53">
        <v>186830.70459312378</v>
      </c>
      <c r="C17" s="74">
        <v>83400.265799999994</v>
      </c>
      <c r="D17" s="75" t="s">
        <v>43</v>
      </c>
      <c r="E17" s="76">
        <f t="shared" si="2"/>
        <v>0.44639485774903781</v>
      </c>
      <c r="F17" s="56">
        <v>65158.483999999997</v>
      </c>
      <c r="G17" s="57">
        <v>91424.826000000001</v>
      </c>
      <c r="H17" s="57">
        <v>156583.31</v>
      </c>
      <c r="I17" s="77">
        <f t="shared" si="3"/>
        <v>0.8381026573817405</v>
      </c>
      <c r="J17" s="58">
        <v>-4510.3045081396594</v>
      </c>
      <c r="K17" s="78">
        <v>-2.639141795457316E-2</v>
      </c>
      <c r="L17" s="62">
        <v>32115.205714411801</v>
      </c>
      <c r="M17" s="63">
        <v>37513.8941707177</v>
      </c>
      <c r="N17" s="80">
        <v>-5398.6884563059029</v>
      </c>
      <c r="O17" s="81">
        <v>-3.1589672759293592E-2</v>
      </c>
      <c r="P17" s="61">
        <v>9.4541666699999999E-2</v>
      </c>
      <c r="Q17" s="82">
        <v>7.9925166666666658E-2</v>
      </c>
      <c r="R17" s="83">
        <v>165.4510689</v>
      </c>
      <c r="S17" s="84">
        <v>3.9388264685927599E-2</v>
      </c>
      <c r="T17" s="85">
        <v>34088.53</v>
      </c>
      <c r="U17" s="86">
        <v>0.19946428030822189</v>
      </c>
      <c r="V17" s="87">
        <v>144484.6569</v>
      </c>
      <c r="W17" s="88">
        <v>0.84543182425698216</v>
      </c>
      <c r="X17" s="89">
        <v>1314</v>
      </c>
    </row>
    <row r="18" spans="1:24" ht="17" customHeight="1" x14ac:dyDescent="0.2">
      <c r="A18" s="73">
        <v>2017</v>
      </c>
      <c r="B18" s="90">
        <v>166281.26507350619</v>
      </c>
      <c r="C18" s="91">
        <v>75662.1541</v>
      </c>
      <c r="D18" s="92" t="s">
        <v>43</v>
      </c>
      <c r="E18" s="76">
        <f t="shared" si="2"/>
        <v>0.45502512905800202</v>
      </c>
      <c r="F18" s="56">
        <v>57372.303999999996</v>
      </c>
      <c r="G18" s="57">
        <v>96875.039000000004</v>
      </c>
      <c r="H18" s="57">
        <v>154247.34299999999</v>
      </c>
      <c r="I18" s="77">
        <f t="shared" si="3"/>
        <v>0.92762911643601886</v>
      </c>
      <c r="J18" s="58">
        <v>-2469.2678864798399</v>
      </c>
      <c r="K18" s="78">
        <v>-1.6042885824102099E-2</v>
      </c>
      <c r="L18" s="94">
        <v>29487.7210652945</v>
      </c>
      <c r="M18" s="95">
        <v>32205.914273893199</v>
      </c>
      <c r="N18" s="96">
        <v>-2718.1932085987</v>
      </c>
      <c r="O18" s="81">
        <v>-1.7660158920855394E-2</v>
      </c>
      <c r="P18" s="97">
        <v>9.5083333299999989E-2</v>
      </c>
      <c r="Q18" s="98">
        <v>7.1660416666666657E-2</v>
      </c>
      <c r="R18" s="99">
        <v>159.18119775</v>
      </c>
      <c r="S18" s="84">
        <v>3.3281733701665983E-2</v>
      </c>
      <c r="T18" s="100">
        <v>29891.200000000001</v>
      </c>
      <c r="U18" s="86">
        <v>0.19420376030120776</v>
      </c>
      <c r="V18" s="101">
        <v>151738.66880000001</v>
      </c>
      <c r="W18" s="88">
        <v>0.98584934910808375</v>
      </c>
      <c r="X18" s="102">
        <v>1299</v>
      </c>
    </row>
    <row r="19" spans="1:24" ht="17" customHeight="1" x14ac:dyDescent="0.2">
      <c r="A19" s="73">
        <v>2016</v>
      </c>
      <c r="B19" s="53">
        <v>149647.11960934469</v>
      </c>
      <c r="C19" s="74">
        <v>70082.105209999994</v>
      </c>
      <c r="D19" s="75" t="s">
        <v>43</v>
      </c>
      <c r="E19" s="76">
        <f t="shared" si="2"/>
        <v>0.46831576439927497</v>
      </c>
      <c r="F19" s="56">
        <v>49857.19</v>
      </c>
      <c r="G19" s="57">
        <v>86126.421000000002</v>
      </c>
      <c r="H19" s="57">
        <v>135983.611</v>
      </c>
      <c r="I19" s="77">
        <f t="shared" si="3"/>
        <v>0.9086951446508732</v>
      </c>
      <c r="J19" s="103">
        <v>-814.99145185748</v>
      </c>
      <c r="K19" s="78">
        <v>-5.917796365451148E-3</v>
      </c>
      <c r="L19" s="103">
        <v>27286.4742199883</v>
      </c>
      <c r="M19" s="63">
        <v>30449.2340194637</v>
      </c>
      <c r="N19" s="104">
        <v>-3162.7597994753978</v>
      </c>
      <c r="O19" s="105">
        <v>-2.2965355530383567E-2</v>
      </c>
      <c r="P19" s="106">
        <v>9.6724999999999992E-2</v>
      </c>
      <c r="Q19" s="107">
        <v>7.5735833333333349E-2</v>
      </c>
      <c r="R19" s="108">
        <v>154.05401311</v>
      </c>
      <c r="S19" s="84">
        <v>4.9482163455994321E-2</v>
      </c>
      <c r="T19" s="109">
        <v>20883.21</v>
      </c>
      <c r="U19" s="86">
        <v>0.15163666312731378</v>
      </c>
      <c r="V19" s="110">
        <v>106233.4705</v>
      </c>
      <c r="W19" s="88">
        <v>0.77137992574196812</v>
      </c>
      <c r="X19" s="111">
        <v>1283</v>
      </c>
    </row>
    <row r="20" spans="1:24" ht="17" customHeight="1" x14ac:dyDescent="0.2">
      <c r="A20" s="73">
        <v>2015</v>
      </c>
      <c r="B20" s="53">
        <v>133907.2705858128</v>
      </c>
      <c r="C20" s="91">
        <v>63039.1374</v>
      </c>
      <c r="D20" s="92" t="s">
        <v>43</v>
      </c>
      <c r="E20" s="76">
        <f t="shared" si="2"/>
        <v>0.47076709968188141</v>
      </c>
      <c r="F20" s="56">
        <v>45168.061000000002</v>
      </c>
      <c r="G20" s="57">
        <v>90933.235000000001</v>
      </c>
      <c r="H20" s="57">
        <v>136101.296</v>
      </c>
      <c r="I20" s="77">
        <f t="shared" si="3"/>
        <v>1.0163846623457327</v>
      </c>
      <c r="J20" s="58">
        <v>-1454.79785793321</v>
      </c>
      <c r="K20" s="78">
        <v>-1.1668291689097518E-2</v>
      </c>
      <c r="L20" s="62">
        <v>28636.362781763699</v>
      </c>
      <c r="M20" s="63">
        <v>32359.6192578595</v>
      </c>
      <c r="N20" s="104">
        <v>-3723.2564760957989</v>
      </c>
      <c r="O20" s="81">
        <v>-2.9862597308279538E-2</v>
      </c>
      <c r="P20" s="112">
        <v>0.10008333329999999</v>
      </c>
      <c r="Q20" s="98">
        <v>7.920608333333333E-2</v>
      </c>
      <c r="R20" s="83">
        <v>146.79050151999999</v>
      </c>
      <c r="S20" s="84">
        <v>4.9069734423692779E-2</v>
      </c>
      <c r="T20" s="85">
        <v>25149.05</v>
      </c>
      <c r="U20" s="86">
        <v>0.20170943303462718</v>
      </c>
      <c r="V20" s="87">
        <v>100377.3365</v>
      </c>
      <c r="W20" s="88">
        <v>0.8050823245785026</v>
      </c>
      <c r="X20" s="89">
        <v>1267</v>
      </c>
    </row>
    <row r="21" spans="1:24" ht="17" customHeight="1" x14ac:dyDescent="0.2">
      <c r="A21" s="73">
        <v>2014</v>
      </c>
      <c r="B21" s="90">
        <v>122141.6645681829</v>
      </c>
      <c r="C21" s="91">
        <v>57384.268300000003</v>
      </c>
      <c r="D21" s="92" t="s">
        <v>43</v>
      </c>
      <c r="E21" s="76">
        <f t="shared" si="2"/>
        <v>0.46981731011178823</v>
      </c>
      <c r="F21" s="56">
        <v>41317.510999999999</v>
      </c>
      <c r="G21" s="57">
        <v>88079.8</v>
      </c>
      <c r="H21" s="57">
        <v>129397.311</v>
      </c>
      <c r="I21" s="77">
        <f t="shared" si="3"/>
        <v>1.0594035332453391</v>
      </c>
      <c r="J21" s="58">
        <v>-1661.01576200213</v>
      </c>
      <c r="K21" s="78">
        <v>-1.4786242635444926E-2</v>
      </c>
      <c r="L21" s="94">
        <v>28567.813002156599</v>
      </c>
      <c r="M21" s="95">
        <v>31918.1089860641</v>
      </c>
      <c r="N21" s="104">
        <v>-3350.2959839074979</v>
      </c>
      <c r="O21" s="81">
        <v>-2.9824093456464997E-2</v>
      </c>
      <c r="P21" s="97">
        <v>0.10249999999999999</v>
      </c>
      <c r="Q21" s="98">
        <v>8.7278083333333339E-2</v>
      </c>
      <c r="R21" s="99">
        <v>139.92444610999999</v>
      </c>
      <c r="S21" s="84">
        <v>6.6656567175969128E-2</v>
      </c>
      <c r="T21" s="100">
        <v>22339.79</v>
      </c>
      <c r="U21" s="86">
        <v>0.19886720097509983</v>
      </c>
      <c r="V21" s="101">
        <v>98363.771599999993</v>
      </c>
      <c r="W21" s="88">
        <v>0.87562720757205037</v>
      </c>
      <c r="X21" s="102">
        <v>1251</v>
      </c>
    </row>
    <row r="22" spans="1:24" ht="17" customHeight="1" x14ac:dyDescent="0.2">
      <c r="A22" s="73">
        <v>2013</v>
      </c>
      <c r="B22" s="113">
        <v>108981.2662704503</v>
      </c>
      <c r="C22" s="91">
        <v>52777.241999999998</v>
      </c>
      <c r="D22" s="92" t="s">
        <v>43</v>
      </c>
      <c r="E22" s="76">
        <f t="shared" si="2"/>
        <v>0.48427811316696245</v>
      </c>
      <c r="F22" s="56">
        <v>37550.964999999997</v>
      </c>
      <c r="G22" s="57">
        <v>75831.221000000005</v>
      </c>
      <c r="H22" s="57">
        <v>113382.186</v>
      </c>
      <c r="I22" s="77">
        <f t="shared" si="3"/>
        <v>1.0403823508402654</v>
      </c>
      <c r="J22" s="58">
        <v>-2773.3708293983</v>
      </c>
      <c r="K22" s="78">
        <v>-2.7889854934322781E-2</v>
      </c>
      <c r="L22" s="94">
        <v>24397.07</v>
      </c>
      <c r="M22" s="95">
        <v>31084.28</v>
      </c>
      <c r="N22" s="104">
        <v>-6687.21</v>
      </c>
      <c r="O22" s="81">
        <v>-6.7248604059131953E-2</v>
      </c>
      <c r="P22" s="97">
        <v>0.10291666670000001</v>
      </c>
      <c r="Q22" s="98">
        <v>8.4566683333333351E-2</v>
      </c>
      <c r="R22" s="99">
        <v>131.18041027999999</v>
      </c>
      <c r="S22" s="84">
        <v>0.10017878469956742</v>
      </c>
      <c r="T22" s="100">
        <v>20296.91</v>
      </c>
      <c r="U22" s="86">
        <v>0.20411185893875561</v>
      </c>
      <c r="V22" s="101">
        <v>70442.578399999999</v>
      </c>
      <c r="W22" s="88">
        <v>0.7083918500728944</v>
      </c>
      <c r="X22" s="114">
        <v>1235</v>
      </c>
    </row>
    <row r="23" spans="1:24" ht="17" customHeight="1" x14ac:dyDescent="0.2">
      <c r="A23" s="73">
        <v>2012</v>
      </c>
      <c r="B23" s="113">
        <v>96370.453197817391</v>
      </c>
      <c r="C23" s="91">
        <v>46828.465499999998</v>
      </c>
      <c r="D23" s="92" t="s">
        <v>43</v>
      </c>
      <c r="E23" s="76">
        <f t="shared" si="2"/>
        <v>0.4859213996210674</v>
      </c>
      <c r="F23" s="56">
        <v>33976.343999999997</v>
      </c>
      <c r="G23" s="57">
        <v>75003.006999999998</v>
      </c>
      <c r="H23" s="57">
        <v>108979.351</v>
      </c>
      <c r="I23" s="77">
        <f t="shared" si="3"/>
        <v>1.13083779710261</v>
      </c>
      <c r="J23" s="58">
        <v>-4890.7257852204903</v>
      </c>
      <c r="K23" s="78">
        <v>-5.5981476279089899E-2</v>
      </c>
      <c r="L23" s="94">
        <v>21439.31</v>
      </c>
      <c r="M23" s="95">
        <v>27155.54</v>
      </c>
      <c r="N23" s="104">
        <v>-5716.23</v>
      </c>
      <c r="O23" s="81">
        <v>-6.5430573743850834E-2</v>
      </c>
      <c r="P23" s="97">
        <v>0.1060416667</v>
      </c>
      <c r="Q23" s="98">
        <v>8.4707100000000007E-2</v>
      </c>
      <c r="R23" s="99">
        <v>119.23553889999999</v>
      </c>
      <c r="S23" s="84">
        <v>9.4789969217342618E-2</v>
      </c>
      <c r="T23" s="100">
        <v>18501.189999999999</v>
      </c>
      <c r="U23" s="86">
        <v>0.21177305263154134</v>
      </c>
      <c r="V23" s="101">
        <v>69218.151899999997</v>
      </c>
      <c r="W23" s="88">
        <v>0.79230251272359908</v>
      </c>
      <c r="X23" s="102">
        <v>1220</v>
      </c>
    </row>
    <row r="24" spans="1:24" ht="17" customHeight="1" x14ac:dyDescent="0.2">
      <c r="A24" s="73">
        <v>2011</v>
      </c>
      <c r="B24" s="113">
        <v>63178.176853817291</v>
      </c>
      <c r="C24" s="91">
        <v>39989.6921</v>
      </c>
      <c r="D24" s="92">
        <v>55100</v>
      </c>
      <c r="E24" s="76">
        <f t="shared" si="2"/>
        <v>0.63296685804227637</v>
      </c>
      <c r="F24" s="56">
        <v>30673.424999999999</v>
      </c>
      <c r="G24" s="57">
        <v>66144.828999999998</v>
      </c>
      <c r="H24" s="57">
        <v>96818.254000000001</v>
      </c>
      <c r="I24" s="77">
        <f t="shared" si="3"/>
        <v>1.5324635629169812</v>
      </c>
      <c r="J24" s="58">
        <v>-2943.9488417218499</v>
      </c>
      <c r="K24" s="78">
        <v>-3.8561262671162472E-2</v>
      </c>
      <c r="L24" s="94">
        <v>17101.93</v>
      </c>
      <c r="M24" s="95">
        <v>20501.82</v>
      </c>
      <c r="N24" s="104">
        <v>-3399.89</v>
      </c>
      <c r="O24" s="81">
        <v>-4.4533399998343291E-2</v>
      </c>
      <c r="P24" s="97">
        <v>0.10166666670000001</v>
      </c>
      <c r="Q24" s="98">
        <v>8.5891333333333347E-2</v>
      </c>
      <c r="R24" s="99">
        <v>108.91179336</v>
      </c>
      <c r="S24" s="84">
        <v>8.9117933600000088E-2</v>
      </c>
      <c r="T24" s="100">
        <v>17296.53</v>
      </c>
      <c r="U24" s="86">
        <v>0.22655829720177556</v>
      </c>
      <c r="V24" s="101">
        <v>53457.662199999999</v>
      </c>
      <c r="W24" s="88">
        <v>0.70021425802861748</v>
      </c>
      <c r="X24" s="102">
        <v>1186</v>
      </c>
    </row>
    <row r="25" spans="1:24" ht="17" customHeight="1" x14ac:dyDescent="0.2">
      <c r="A25" s="73">
        <v>2010</v>
      </c>
      <c r="B25" s="113">
        <v>72938.2</v>
      </c>
      <c r="C25" s="91">
        <v>34828.955099999999</v>
      </c>
      <c r="D25" s="92">
        <v>47914</v>
      </c>
      <c r="E25" s="76">
        <f t="shared" si="2"/>
        <v>0.47751322489449971</v>
      </c>
      <c r="F25" s="56">
        <v>27333.350999999999</v>
      </c>
      <c r="G25" s="57">
        <v>56241.464</v>
      </c>
      <c r="H25" s="57">
        <v>83574.815000000002</v>
      </c>
      <c r="I25" s="77">
        <f t="shared" si="3"/>
        <v>1.1458305113095746</v>
      </c>
      <c r="J25" s="115">
        <v>-2497.3487062888998</v>
      </c>
      <c r="K25" s="78">
        <v>-3.9226975059239562E-2</v>
      </c>
      <c r="L25" s="94">
        <v>12987.8</v>
      </c>
      <c r="M25" s="95">
        <v>16471.39</v>
      </c>
      <c r="N25" s="104">
        <v>-3483.59</v>
      </c>
      <c r="O25" s="81">
        <v>-5.4718308941998528E-2</v>
      </c>
      <c r="P25" s="97">
        <v>8.3333499999999991E-2</v>
      </c>
      <c r="Q25" s="98">
        <v>8.2162824999999981E-2</v>
      </c>
      <c r="R25" s="99">
        <v>100</v>
      </c>
      <c r="S25" s="84">
        <v>0.11989389917346926</v>
      </c>
      <c r="T25" s="100">
        <v>16205.66</v>
      </c>
      <c r="U25" s="86">
        <v>0.25454956251711247</v>
      </c>
      <c r="V25" s="101">
        <v>72945.704599999997</v>
      </c>
      <c r="W25" s="88">
        <v>1.1457908652552575</v>
      </c>
      <c r="X25" s="102">
        <v>1170</v>
      </c>
    </row>
    <row r="26" spans="1:24" ht="17" customHeight="1" x14ac:dyDescent="0.2">
      <c r="A26" s="73">
        <v>2009</v>
      </c>
      <c r="B26" s="113">
        <v>59895.4</v>
      </c>
      <c r="C26" s="91">
        <v>31971.3501</v>
      </c>
      <c r="D26" s="92">
        <v>40874</v>
      </c>
      <c r="E26" s="76">
        <f t="shared" si="2"/>
        <v>0.53378640262858246</v>
      </c>
      <c r="F26" s="56">
        <v>22895.841</v>
      </c>
      <c r="G26" s="57">
        <v>43500.760999999999</v>
      </c>
      <c r="H26" s="57">
        <v>66396.601999999999</v>
      </c>
      <c r="I26" s="77">
        <f t="shared" si="3"/>
        <v>1.108542592586409</v>
      </c>
      <c r="J26" s="115">
        <v>-1247.77375646364</v>
      </c>
      <c r="K26" s="78">
        <v>-2.2628568625242519E-2</v>
      </c>
      <c r="L26" s="94">
        <v>13287.65</v>
      </c>
      <c r="M26" s="95">
        <v>16140.4</v>
      </c>
      <c r="N26" s="104">
        <v>-2852.75</v>
      </c>
      <c r="O26" s="81">
        <v>-5.1735059189427411E-2</v>
      </c>
      <c r="P26" s="97">
        <v>0.121875</v>
      </c>
      <c r="Q26" s="98">
        <v>7.6330500000000009E-2</v>
      </c>
      <c r="R26" s="99">
        <v>89.294173380000004</v>
      </c>
      <c r="S26" s="84">
        <v>0.10882352943806084</v>
      </c>
      <c r="T26" s="100">
        <v>13557.57</v>
      </c>
      <c r="U26" s="86">
        <v>0.24586861323803536</v>
      </c>
      <c r="V26" s="101">
        <v>60798.92</v>
      </c>
      <c r="W26" s="88">
        <v>1.1025977477357853</v>
      </c>
      <c r="X26" s="102">
        <v>1154</v>
      </c>
    </row>
    <row r="27" spans="1:24" ht="17" customHeight="1" x14ac:dyDescent="0.2">
      <c r="A27" s="73">
        <v>2008</v>
      </c>
      <c r="B27" s="113">
        <v>54561.9</v>
      </c>
      <c r="C27" s="91">
        <v>26740.636999999999</v>
      </c>
      <c r="D27" s="92">
        <v>36356</v>
      </c>
      <c r="E27" s="76">
        <f t="shared" si="2"/>
        <v>0.49009724734659166</v>
      </c>
      <c r="F27" s="116">
        <v>22998.163</v>
      </c>
      <c r="G27" s="117">
        <v>38701.936999999998</v>
      </c>
      <c r="H27" s="118">
        <v>61700.1</v>
      </c>
      <c r="I27" s="77">
        <f t="shared" si="3"/>
        <v>1.1308275554920191</v>
      </c>
      <c r="J27" s="115">
        <v>-1394.28</v>
      </c>
      <c r="K27" s="78">
        <v>-2.8462465530207114E-2</v>
      </c>
      <c r="L27" s="94">
        <v>10189.07</v>
      </c>
      <c r="M27" s="95">
        <v>12191.089099999999</v>
      </c>
      <c r="N27" s="104">
        <v>-2002.0191</v>
      </c>
      <c r="O27" s="81">
        <v>-4.0868691815536526E-2</v>
      </c>
      <c r="P27" s="97">
        <v>0.13312499999999999</v>
      </c>
      <c r="Q27" s="98">
        <v>8.2309416666666677E-2</v>
      </c>
      <c r="R27" s="99">
        <v>80.530554240000001</v>
      </c>
      <c r="S27" s="84">
        <v>8.3492670521286172E-2</v>
      </c>
      <c r="T27" s="100">
        <v>11499.91</v>
      </c>
      <c r="U27" s="86">
        <v>0.23475614078627255</v>
      </c>
      <c r="V27" s="101">
        <v>31447.68</v>
      </c>
      <c r="W27" s="88">
        <v>0.64196467567847471</v>
      </c>
      <c r="X27" s="102">
        <v>1138</v>
      </c>
    </row>
    <row r="28" spans="1:24" ht="17" customHeight="1" x14ac:dyDescent="0.2">
      <c r="A28" s="73">
        <v>2007</v>
      </c>
      <c r="B28" s="113">
        <v>47141.9</v>
      </c>
      <c r="C28" s="91">
        <v>23656.451000000001</v>
      </c>
      <c r="D28" s="92">
        <v>32640</v>
      </c>
      <c r="E28" s="76">
        <f t="shared" si="2"/>
        <v>0.50181369439924994</v>
      </c>
      <c r="F28" s="56" t="s">
        <v>43</v>
      </c>
      <c r="G28" s="57" t="s">
        <v>43</v>
      </c>
      <c r="H28" s="57">
        <v>35566.99</v>
      </c>
      <c r="I28" s="77">
        <f t="shared" si="3"/>
        <v>0.75446662098897155</v>
      </c>
      <c r="J28" s="115">
        <v>-311.35000000000002</v>
      </c>
      <c r="K28" s="78">
        <v>-7.3179118834212509E-3</v>
      </c>
      <c r="L28" s="94">
        <v>9048.7199999999993</v>
      </c>
      <c r="M28" s="95">
        <v>10405.35</v>
      </c>
      <c r="N28" s="104">
        <v>-1356.63</v>
      </c>
      <c r="O28" s="81">
        <v>-3.188597654859731E-2</v>
      </c>
      <c r="P28" s="97">
        <v>0.13020833330000001</v>
      </c>
      <c r="Q28" s="98">
        <v>8.1344000000000014E-2</v>
      </c>
      <c r="R28" s="99">
        <v>74.324964469999998</v>
      </c>
      <c r="S28" s="84">
        <v>6.3728813556217068E-2</v>
      </c>
      <c r="T28" s="100">
        <v>10431.950000000001</v>
      </c>
      <c r="U28" s="86">
        <v>0.24519059217040734</v>
      </c>
      <c r="V28" s="101">
        <v>71699.850000000006</v>
      </c>
      <c r="W28" s="88">
        <v>1.6852197987940298</v>
      </c>
      <c r="X28" s="102">
        <v>1122</v>
      </c>
    </row>
    <row r="29" spans="1:24" ht="17" customHeight="1" x14ac:dyDescent="0.2">
      <c r="A29" s="73">
        <v>2006</v>
      </c>
      <c r="B29" s="113">
        <v>40486.400000000001</v>
      </c>
      <c r="C29" s="91">
        <v>21082.551299999999</v>
      </c>
      <c r="D29" s="92">
        <v>29288</v>
      </c>
      <c r="E29" s="76">
        <f t="shared" si="2"/>
        <v>0.52073168520787227</v>
      </c>
      <c r="F29" s="56" t="s">
        <v>43</v>
      </c>
      <c r="G29" s="57" t="s">
        <v>43</v>
      </c>
      <c r="H29" s="57">
        <v>27656.345000000001</v>
      </c>
      <c r="I29" s="77">
        <f t="shared" si="3"/>
        <v>0.68310210342238387</v>
      </c>
      <c r="J29" s="115">
        <v>-431.05</v>
      </c>
      <c r="K29" s="78">
        <v>-1.186770940607873E-2</v>
      </c>
      <c r="L29" s="94">
        <v>7120.87</v>
      </c>
      <c r="M29" s="95">
        <v>8134.66</v>
      </c>
      <c r="N29" s="104">
        <v>-1013.79</v>
      </c>
      <c r="O29" s="81">
        <v>-2.7911762252148371E-2</v>
      </c>
      <c r="P29" s="97">
        <v>0.111875</v>
      </c>
      <c r="Q29" s="98">
        <v>7.8670166666666666E-2</v>
      </c>
      <c r="R29" s="99">
        <v>69.872098530000002</v>
      </c>
      <c r="S29" s="84">
        <v>5.7965233658604287E-2</v>
      </c>
      <c r="T29" s="100">
        <v>8847.73</v>
      </c>
      <c r="U29" s="86">
        <v>0.24359653994535427</v>
      </c>
      <c r="V29" s="101">
        <v>36243.57</v>
      </c>
      <c r="W29" s="88">
        <v>0.9978614002989743</v>
      </c>
      <c r="X29" s="102">
        <v>1106</v>
      </c>
    </row>
    <row r="30" spans="1:24" ht="17" customHeight="1" x14ac:dyDescent="0.2">
      <c r="A30" s="73">
        <v>2005</v>
      </c>
      <c r="B30" s="113">
        <v>34958.200000000004</v>
      </c>
      <c r="C30" s="91">
        <v>19272.349900000001</v>
      </c>
      <c r="D30" s="92">
        <v>26489</v>
      </c>
      <c r="E30" s="76">
        <f t="shared" si="2"/>
        <v>0.55129697467260896</v>
      </c>
      <c r="F30" s="56" t="s">
        <v>43</v>
      </c>
      <c r="G30" s="57" t="s">
        <v>43</v>
      </c>
      <c r="H30" s="57">
        <v>21680.712</v>
      </c>
      <c r="I30" s="77">
        <f t="shared" si="3"/>
        <v>0.62018959786259009</v>
      </c>
      <c r="J30" s="115">
        <v>-457.19</v>
      </c>
      <c r="K30" s="78">
        <v>-1.43484737604627E-2</v>
      </c>
      <c r="L30" s="94">
        <v>5690.51</v>
      </c>
      <c r="M30" s="95">
        <v>6259.45</v>
      </c>
      <c r="N30" s="104">
        <v>-568.94000000000005</v>
      </c>
      <c r="O30" s="81">
        <v>-1.7855641333532336E-2</v>
      </c>
      <c r="P30" s="97">
        <v>0.1075</v>
      </c>
      <c r="Q30" s="98">
        <v>7.2675583333333349E-2</v>
      </c>
      <c r="R30" s="99">
        <v>66.043851259999997</v>
      </c>
      <c r="S30" s="84">
        <v>4.2463436214638328E-2</v>
      </c>
      <c r="T30" s="100">
        <v>7536.6500000000005</v>
      </c>
      <c r="U30" s="86">
        <v>0.23653059945928653</v>
      </c>
      <c r="V30" s="101">
        <v>24893.86</v>
      </c>
      <c r="W30" s="88">
        <v>0.7812701437184365</v>
      </c>
      <c r="X30" s="102">
        <v>1089</v>
      </c>
    </row>
    <row r="31" spans="1:24" ht="17" customHeight="1" x14ac:dyDescent="0.2">
      <c r="A31" s="73">
        <v>2004</v>
      </c>
      <c r="B31" s="181">
        <v>30651.867493099999</v>
      </c>
      <c r="C31" s="91">
        <v>17875.3256</v>
      </c>
      <c r="D31" s="92">
        <v>22450</v>
      </c>
      <c r="E31" s="76">
        <f t="shared" si="2"/>
        <v>0.5831724805682359</v>
      </c>
      <c r="F31" s="56" t="s">
        <v>43</v>
      </c>
      <c r="G31" s="57" t="s">
        <v>43</v>
      </c>
      <c r="H31" s="57">
        <v>17249.528999999999</v>
      </c>
      <c r="I31" s="77">
        <f t="shared" si="3"/>
        <v>0.56275621718262414</v>
      </c>
      <c r="J31" s="115">
        <v>31.64</v>
      </c>
      <c r="K31" s="78">
        <v>1.1330226854506581E-3</v>
      </c>
      <c r="L31" s="94">
        <v>4174.25</v>
      </c>
      <c r="M31" s="95">
        <v>4368.78</v>
      </c>
      <c r="N31" s="104">
        <v>-194.53</v>
      </c>
      <c r="O31" s="81">
        <v>-6.9660841656357933E-3</v>
      </c>
      <c r="P31" s="97">
        <v>0.1091666667</v>
      </c>
      <c r="Q31" s="98">
        <v>6.3558749999999997E-2</v>
      </c>
      <c r="R31" s="99">
        <v>63.353638089999997</v>
      </c>
      <c r="S31" s="84">
        <v>3.7672517450403342E-2</v>
      </c>
      <c r="T31" s="100">
        <v>6242.26</v>
      </c>
      <c r="U31" s="86">
        <v>0.22353420317576564</v>
      </c>
      <c r="V31" s="101">
        <v>16859.89</v>
      </c>
      <c r="W31" s="88">
        <v>0.60374961580918751</v>
      </c>
      <c r="X31" s="102">
        <v>1072</v>
      </c>
    </row>
    <row r="32" spans="1:24" ht="17" customHeight="1" x14ac:dyDescent="0.2">
      <c r="A32" s="73">
        <v>2003</v>
      </c>
      <c r="B32" s="181">
        <v>26982.532979700001</v>
      </c>
      <c r="C32" s="91">
        <v>16257.708000000001</v>
      </c>
      <c r="D32" s="92">
        <v>19661</v>
      </c>
      <c r="E32" s="76">
        <f t="shared" si="2"/>
        <v>0.60252712420406562</v>
      </c>
      <c r="F32" s="56" t="s">
        <v>43</v>
      </c>
      <c r="G32" s="57" t="s">
        <v>43</v>
      </c>
      <c r="H32" s="57">
        <v>15506.228999999999</v>
      </c>
      <c r="I32" s="77">
        <f t="shared" si="3"/>
        <v>0.57467655136995233</v>
      </c>
      <c r="J32" s="115">
        <v>404.74</v>
      </c>
      <c r="K32" s="78">
        <v>1.6237573686194211E-2</v>
      </c>
      <c r="L32" s="94">
        <v>3555.56</v>
      </c>
      <c r="M32" s="95">
        <v>3799.81</v>
      </c>
      <c r="N32" s="104">
        <v>-244.25</v>
      </c>
      <c r="O32" s="81">
        <v>-9.7989508643893265E-3</v>
      </c>
      <c r="P32" s="97">
        <v>0.11458333330000001</v>
      </c>
      <c r="Q32" s="98">
        <v>6.0137999999999997E-2</v>
      </c>
      <c r="R32" s="99">
        <v>61.053595450000003</v>
      </c>
      <c r="S32" s="84">
        <v>3.8058589979933499E-2</v>
      </c>
      <c r="T32" s="100">
        <v>5394.33</v>
      </c>
      <c r="U32" s="86">
        <v>0.21641258798895097</v>
      </c>
      <c r="V32" s="94">
        <v>12733.61</v>
      </c>
      <c r="W32" s="88">
        <v>0.51085371019978121</v>
      </c>
      <c r="X32" s="102">
        <v>1056</v>
      </c>
    </row>
    <row r="33" spans="1:24" ht="17" customHeight="1" x14ac:dyDescent="0.2">
      <c r="A33" s="73">
        <v>2002</v>
      </c>
      <c r="B33" s="181">
        <v>24321.822989650002</v>
      </c>
      <c r="C33" s="91">
        <v>15173.213599999999</v>
      </c>
      <c r="D33" s="92">
        <v>17274</v>
      </c>
      <c r="E33" s="76">
        <f t="shared" si="2"/>
        <v>0.62385182255692206</v>
      </c>
      <c r="F33" s="56" t="s">
        <v>43</v>
      </c>
      <c r="G33" s="57" t="s">
        <v>43</v>
      </c>
      <c r="H33" s="57">
        <v>13067.069</v>
      </c>
      <c r="I33" s="77">
        <f t="shared" si="3"/>
        <v>0.53725697311260789</v>
      </c>
      <c r="J33" s="115">
        <v>343.05</v>
      </c>
      <c r="K33" s="78">
        <v>1.481701948159659E-2</v>
      </c>
      <c r="L33" s="94">
        <v>2907.57</v>
      </c>
      <c r="M33" s="95">
        <v>3110.5</v>
      </c>
      <c r="N33" s="104">
        <v>-202.93</v>
      </c>
      <c r="O33" s="81">
        <v>-8.7649548561445738E-3</v>
      </c>
      <c r="P33" s="97">
        <v>0.11916666670000001</v>
      </c>
      <c r="Q33" s="98">
        <v>7.4179000000000009E-2</v>
      </c>
      <c r="R33" s="99">
        <v>58.8151729</v>
      </c>
      <c r="S33" s="84">
        <v>4.2971520350322034E-2</v>
      </c>
      <c r="T33" s="100">
        <v>4644.41</v>
      </c>
      <c r="U33" s="86">
        <v>0.20060140927130743</v>
      </c>
      <c r="V33" s="94">
        <v>6281.97</v>
      </c>
      <c r="W33" s="88">
        <v>0.27133091932023123</v>
      </c>
      <c r="X33" s="102">
        <v>1040</v>
      </c>
    </row>
    <row r="34" spans="1:24" ht="17" customHeight="1" x14ac:dyDescent="0.2">
      <c r="A34" s="73">
        <v>2001</v>
      </c>
      <c r="B34" s="181">
        <v>22561.82691924</v>
      </c>
      <c r="C34" s="91">
        <v>13430.4689</v>
      </c>
      <c r="D34" s="92">
        <v>15011</v>
      </c>
      <c r="E34" s="76">
        <f t="shared" si="2"/>
        <v>0.59527399745039833</v>
      </c>
      <c r="F34" s="56" t="s">
        <v>43</v>
      </c>
      <c r="G34" s="57" t="s">
        <v>43</v>
      </c>
      <c r="H34" s="57">
        <v>11835.614</v>
      </c>
      <c r="I34" s="77">
        <f t="shared" si="3"/>
        <v>0.52458579894108526</v>
      </c>
      <c r="J34" s="115">
        <v>66</v>
      </c>
      <c r="K34" s="78">
        <v>3.0842768980114447E-3</v>
      </c>
      <c r="L34" s="94">
        <v>2781.26</v>
      </c>
      <c r="M34" s="95">
        <v>2975.23</v>
      </c>
      <c r="N34" s="104">
        <v>-193.97</v>
      </c>
      <c r="O34" s="81">
        <v>-9.0645028773830277E-3</v>
      </c>
      <c r="P34" s="97">
        <v>0.1208333333</v>
      </c>
      <c r="Q34" s="119">
        <v>9.9201166666666674E-2</v>
      </c>
      <c r="R34" s="99">
        <v>56.391926099999999</v>
      </c>
      <c r="S34" s="84">
        <v>3.7792931169783328E-2</v>
      </c>
      <c r="T34" s="100">
        <v>4139.99</v>
      </c>
      <c r="U34" s="86">
        <v>0.19346781083330908</v>
      </c>
      <c r="V34" s="94">
        <v>5323.28</v>
      </c>
      <c r="W34" s="88">
        <v>0.24876468978252061</v>
      </c>
      <c r="X34" s="102">
        <v>1019</v>
      </c>
    </row>
    <row r="35" spans="1:24" ht="17" customHeight="1" x14ac:dyDescent="0.2">
      <c r="A35" s="73">
        <v>2000</v>
      </c>
      <c r="B35" s="181">
        <v>20982.840879840001</v>
      </c>
      <c r="C35" s="91">
        <v>12105.380999999999</v>
      </c>
      <c r="D35" s="92">
        <v>13215</v>
      </c>
      <c r="E35" s="76">
        <f t="shared" si="2"/>
        <v>0.57691811463102061</v>
      </c>
      <c r="F35" s="56" t="s">
        <v>43</v>
      </c>
      <c r="G35" s="57" t="s">
        <v>43</v>
      </c>
      <c r="H35" s="57">
        <v>10103.617</v>
      </c>
      <c r="I35" s="77">
        <f t="shared" si="3"/>
        <v>0.48151806792317642</v>
      </c>
      <c r="J35" s="115">
        <v>-202.613</v>
      </c>
      <c r="K35" s="78">
        <v>-1.019045998583879E-2</v>
      </c>
      <c r="L35" s="94">
        <v>2276.9699999999998</v>
      </c>
      <c r="M35" s="95">
        <v>2657.02</v>
      </c>
      <c r="N35" s="104">
        <v>-380.05</v>
      </c>
      <c r="O35" s="81">
        <v>-1.9114688186927947E-2</v>
      </c>
      <c r="P35" s="97">
        <v>0.1229166667</v>
      </c>
      <c r="Q35" s="81" t="s">
        <v>43</v>
      </c>
      <c r="R35" s="99">
        <v>54.338321649999997</v>
      </c>
      <c r="S35" s="84">
        <v>4.009435911855741E-2</v>
      </c>
      <c r="T35" s="100">
        <v>3762.08</v>
      </c>
      <c r="U35" s="86">
        <v>0.18921454054539635</v>
      </c>
      <c r="V35" s="94">
        <v>6911.62</v>
      </c>
      <c r="W35" s="88">
        <v>0.34762126342990374</v>
      </c>
      <c r="X35" s="102">
        <v>1001</v>
      </c>
    </row>
    <row r="36" spans="1:24" ht="17" customHeight="1" x14ac:dyDescent="0.2">
      <c r="A36" s="73">
        <v>1999</v>
      </c>
      <c r="B36" s="181">
        <v>19145.975182120001</v>
      </c>
      <c r="C36" s="120">
        <v>10567.772300000001</v>
      </c>
      <c r="D36" s="92">
        <v>11475</v>
      </c>
      <c r="E36" s="76">
        <f t="shared" si="2"/>
        <v>0.55195790235166542</v>
      </c>
      <c r="F36" s="56" t="s">
        <v>43</v>
      </c>
      <c r="G36" s="57" t="s">
        <v>43</v>
      </c>
      <c r="H36" s="57">
        <v>8457.8009999999995</v>
      </c>
      <c r="I36" s="77">
        <f t="shared" si="3"/>
        <v>0.44175347139792343</v>
      </c>
      <c r="J36" s="115">
        <v>-139.6361</v>
      </c>
      <c r="K36" s="78">
        <v>-7.8788204842085013E-3</v>
      </c>
      <c r="L36" s="94">
        <v>1952.8</v>
      </c>
      <c r="M36" s="95">
        <v>2247.4499999999998</v>
      </c>
      <c r="N36" s="104">
        <v>-294.64999999999998</v>
      </c>
      <c r="O36" s="81">
        <v>-1.6625317204304865E-2</v>
      </c>
      <c r="P36" s="97">
        <v>0.12541666670000001</v>
      </c>
      <c r="Q36" s="121" t="s">
        <v>43</v>
      </c>
      <c r="R36" s="99">
        <v>52.243646140000003</v>
      </c>
      <c r="S36" s="84">
        <v>4.6698203904104396E-2</v>
      </c>
      <c r="T36" s="100">
        <v>3390.44</v>
      </c>
      <c r="U36" s="86">
        <v>0.1913020209135021</v>
      </c>
      <c r="V36" s="94">
        <v>8033.53</v>
      </c>
      <c r="W36" s="88">
        <v>0.45328350422636776</v>
      </c>
      <c r="X36" s="102">
        <v>983</v>
      </c>
    </row>
    <row r="37" spans="1:24" ht="17" customHeight="1" x14ac:dyDescent="0.2">
      <c r="A37" s="73">
        <v>1998</v>
      </c>
      <c r="B37" s="181">
        <v>17163.112785289999</v>
      </c>
      <c r="C37" s="74">
        <v>10663.665000000001</v>
      </c>
      <c r="D37" s="92">
        <v>10020</v>
      </c>
      <c r="E37" s="76">
        <f t="shared" si="2"/>
        <v>0.6213129945250675</v>
      </c>
      <c r="F37" s="56" t="s">
        <v>43</v>
      </c>
      <c r="G37" s="57" t="s">
        <v>43</v>
      </c>
      <c r="H37" s="57">
        <v>7292.6239999999998</v>
      </c>
      <c r="I37" s="77">
        <f t="shared" si="3"/>
        <v>0.42490101249292578</v>
      </c>
      <c r="J37" s="115">
        <v>-281.375</v>
      </c>
      <c r="K37" s="78">
        <v>-1.8208510652797254E-2</v>
      </c>
      <c r="L37" s="94">
        <v>1652.03</v>
      </c>
      <c r="M37" s="95">
        <v>1843.33</v>
      </c>
      <c r="N37" s="104">
        <v>-191.3</v>
      </c>
      <c r="O37" s="81">
        <v>-1.2379522302550386E-2</v>
      </c>
      <c r="P37" s="97">
        <v>0.13541666669999999</v>
      </c>
      <c r="Q37" s="121" t="s">
        <v>43</v>
      </c>
      <c r="R37" s="99">
        <v>49.912807669999999</v>
      </c>
      <c r="S37" s="84">
        <v>0.13230838971234937</v>
      </c>
      <c r="T37" s="100">
        <v>2878.3</v>
      </c>
      <c r="U37" s="86">
        <v>0.18626230550669512</v>
      </c>
      <c r="V37" s="94">
        <v>4770.1000000000004</v>
      </c>
      <c r="W37" s="88">
        <v>0.30868562119914061</v>
      </c>
      <c r="X37" s="102">
        <v>964</v>
      </c>
    </row>
    <row r="38" spans="1:24" ht="17" customHeight="1" x14ac:dyDescent="0.2">
      <c r="A38" s="73">
        <v>1997</v>
      </c>
      <c r="B38" s="181">
        <v>14985.412921519999</v>
      </c>
      <c r="C38" s="91">
        <v>9363.9120000000003</v>
      </c>
      <c r="D38" s="92">
        <v>8839</v>
      </c>
      <c r="E38" s="76">
        <f t="shared" si="2"/>
        <v>0.62486846702454435</v>
      </c>
      <c r="F38" s="56" t="s">
        <v>43</v>
      </c>
      <c r="G38" s="57" t="s">
        <v>43</v>
      </c>
      <c r="H38" s="57">
        <v>6486.5810000000001</v>
      </c>
      <c r="I38" s="77">
        <f t="shared" si="3"/>
        <v>0.43285967720548163</v>
      </c>
      <c r="J38" s="115">
        <v>-109.188</v>
      </c>
      <c r="K38" s="78">
        <v>-7.82812944362914E-3</v>
      </c>
      <c r="L38" s="94">
        <v>1448.54</v>
      </c>
      <c r="M38" s="95">
        <v>1610.22</v>
      </c>
      <c r="N38" s="104">
        <v>-161.68</v>
      </c>
      <c r="O38" s="81">
        <v>-1.1591493281733884E-2</v>
      </c>
      <c r="P38" s="97">
        <v>0.1383333333</v>
      </c>
      <c r="Q38" s="121" t="s">
        <v>43</v>
      </c>
      <c r="R38" s="99">
        <v>44.08057745</v>
      </c>
      <c r="S38" s="84">
        <v>7.1642520999334325E-2</v>
      </c>
      <c r="T38" s="100">
        <v>2572</v>
      </c>
      <c r="U38" s="86">
        <v>0.18439708511021491</v>
      </c>
      <c r="V38" s="94">
        <v>5037.16</v>
      </c>
      <c r="W38" s="88">
        <v>0.36113437839571155</v>
      </c>
      <c r="X38" s="102">
        <v>946</v>
      </c>
    </row>
    <row r="39" spans="1:24" ht="17" customHeight="1" x14ac:dyDescent="0.2">
      <c r="A39" s="73">
        <v>1996</v>
      </c>
      <c r="B39" s="90">
        <v>12055.8267581993</v>
      </c>
      <c r="C39" s="91">
        <v>8544.61</v>
      </c>
      <c r="D39" s="92">
        <v>8070</v>
      </c>
      <c r="E39" s="76">
        <f t="shared" si="2"/>
        <v>0.70875354891681053</v>
      </c>
      <c r="F39" s="56" t="s">
        <v>43</v>
      </c>
      <c r="G39" s="57" t="s">
        <v>43</v>
      </c>
      <c r="H39" s="57">
        <v>5741.2190000000001</v>
      </c>
      <c r="I39" s="77">
        <f t="shared" si="3"/>
        <v>0.47621943439883407</v>
      </c>
      <c r="J39" s="115">
        <v>-210.3656</v>
      </c>
      <c r="K39" s="78">
        <v>-1.7449288565541808E-2</v>
      </c>
      <c r="L39" s="94">
        <v>1307.33</v>
      </c>
      <c r="M39" s="95">
        <v>1449.53</v>
      </c>
      <c r="N39" s="104">
        <v>-142.19999999999999</v>
      </c>
      <c r="O39" s="81">
        <v>-1.1795126361059245E-2</v>
      </c>
      <c r="P39" s="97">
        <v>0.15958333329999999</v>
      </c>
      <c r="Q39" s="121" t="s">
        <v>43</v>
      </c>
      <c r="R39" s="99">
        <v>41.133658459999999</v>
      </c>
      <c r="S39" s="84">
        <v>8.977152347077344E-2</v>
      </c>
      <c r="T39" s="100">
        <v>2276.64</v>
      </c>
      <c r="U39" s="86">
        <v>0.18884146609452826</v>
      </c>
      <c r="V39" s="94">
        <v>4392.3100000000004</v>
      </c>
      <c r="W39" s="88">
        <v>0.36433088232731464</v>
      </c>
      <c r="X39" s="102">
        <v>928</v>
      </c>
    </row>
    <row r="40" spans="1:24" ht="17" customHeight="1" x14ac:dyDescent="0.2">
      <c r="A40" s="73">
        <v>1995</v>
      </c>
      <c r="B40" s="90">
        <v>10275.700589251999</v>
      </c>
      <c r="C40" s="91">
        <v>7681.3680000000004</v>
      </c>
      <c r="D40" s="92">
        <v>7216</v>
      </c>
      <c r="E40" s="76">
        <f t="shared" si="2"/>
        <v>0.74752742484871793</v>
      </c>
      <c r="F40" s="56" t="s">
        <v>43</v>
      </c>
      <c r="G40" s="57" t="s">
        <v>43</v>
      </c>
      <c r="H40" s="57">
        <v>4711.3890000000001</v>
      </c>
      <c r="I40" s="77">
        <f t="shared" si="3"/>
        <v>0.45849808089269728</v>
      </c>
      <c r="J40" s="115">
        <v>-179.41499999999999</v>
      </c>
      <c r="K40" s="78">
        <v>-1.7460123369851921E-2</v>
      </c>
      <c r="L40" s="94">
        <v>1016.07</v>
      </c>
      <c r="M40" s="95">
        <v>1047.0999999999999</v>
      </c>
      <c r="N40" s="104">
        <v>-31.03</v>
      </c>
      <c r="O40" s="81">
        <v>-3.0197454402725813E-3</v>
      </c>
      <c r="P40" s="97">
        <v>0.15458333329999999</v>
      </c>
      <c r="Q40" s="121" t="s">
        <v>43</v>
      </c>
      <c r="R40" s="99">
        <v>37.74521317</v>
      </c>
      <c r="S40" s="84">
        <v>0.10224886171662795</v>
      </c>
      <c r="T40" s="122">
        <v>2030.77</v>
      </c>
      <c r="U40" s="86">
        <v>0.19762837408128744</v>
      </c>
      <c r="V40" s="94">
        <v>4472.97</v>
      </c>
      <c r="W40" s="88">
        <v>0.43529586728894776</v>
      </c>
      <c r="X40" s="102">
        <v>910</v>
      </c>
    </row>
    <row r="41" spans="1:24" ht="17" customHeight="1" x14ac:dyDescent="0.2">
      <c r="A41" s="73">
        <v>1994</v>
      </c>
      <c r="B41" s="90">
        <v>8759.9242537680802</v>
      </c>
      <c r="C41" s="91">
        <v>6861.4870000000001</v>
      </c>
      <c r="D41" s="92">
        <v>6408</v>
      </c>
      <c r="E41" s="76">
        <f t="shared" si="2"/>
        <v>0.78328154459195609</v>
      </c>
      <c r="F41" s="56" t="s">
        <v>43</v>
      </c>
      <c r="G41" s="57" t="s">
        <v>43</v>
      </c>
      <c r="H41" s="57">
        <v>4093.2820000000002</v>
      </c>
      <c r="I41" s="77">
        <f t="shared" si="3"/>
        <v>0.46727367513928852</v>
      </c>
      <c r="J41" s="115">
        <v>-52.595999999999997</v>
      </c>
      <c r="K41" s="78">
        <v>-6.0041615060056983E-3</v>
      </c>
      <c r="L41" s="94">
        <v>861.47</v>
      </c>
      <c r="M41" s="95">
        <v>859.99</v>
      </c>
      <c r="N41" s="104">
        <v>1.48</v>
      </c>
      <c r="O41" s="81">
        <v>1.6895123258210573E-4</v>
      </c>
      <c r="P41" s="97">
        <v>0.14749999999999999</v>
      </c>
      <c r="Q41" s="121" t="s">
        <v>43</v>
      </c>
      <c r="R41" s="99">
        <v>34.243821410000002</v>
      </c>
      <c r="S41" s="84">
        <v>0.10247935555350351</v>
      </c>
      <c r="T41" s="123" t="s">
        <v>43</v>
      </c>
      <c r="U41" s="124" t="s">
        <v>43</v>
      </c>
      <c r="V41" s="125">
        <v>4000</v>
      </c>
      <c r="W41" s="88">
        <v>0.45662495292461014</v>
      </c>
      <c r="X41" s="102">
        <v>892</v>
      </c>
    </row>
    <row r="42" spans="1:24" ht="17" customHeight="1" x14ac:dyDescent="0.2">
      <c r="A42" s="73">
        <v>1993</v>
      </c>
      <c r="B42" s="90">
        <v>7611.95931736488</v>
      </c>
      <c r="C42" s="91">
        <v>5995.3950000000004</v>
      </c>
      <c r="D42" s="92">
        <v>5549</v>
      </c>
      <c r="E42" s="76">
        <f t="shared" si="2"/>
        <v>0.78762835559603273</v>
      </c>
      <c r="F42" s="56" t="s">
        <v>43</v>
      </c>
      <c r="G42" s="57" t="s">
        <v>43</v>
      </c>
      <c r="H42" s="57">
        <v>3748.348</v>
      </c>
      <c r="I42" s="77">
        <f t="shared" si="3"/>
        <v>0.49242880101172282</v>
      </c>
      <c r="J42" s="115">
        <v>-58.225000000000001</v>
      </c>
      <c r="K42" s="78">
        <v>-7.6491475548448439E-3</v>
      </c>
      <c r="L42" s="94">
        <v>673.12</v>
      </c>
      <c r="M42" s="95">
        <v>730</v>
      </c>
      <c r="N42" s="104">
        <v>-56.88</v>
      </c>
      <c r="O42" s="81">
        <v>-7.4724519178973768E-3</v>
      </c>
      <c r="P42" s="97">
        <v>0.16250000000000001</v>
      </c>
      <c r="Q42" s="121" t="s">
        <v>43</v>
      </c>
      <c r="R42" s="99">
        <v>31.06073709</v>
      </c>
      <c r="S42" s="84">
        <v>6.3268904914524082E-2</v>
      </c>
      <c r="T42" s="126" t="s">
        <v>43</v>
      </c>
      <c r="U42" s="124" t="s">
        <v>43</v>
      </c>
      <c r="V42" s="62" t="s">
        <v>43</v>
      </c>
      <c r="W42" s="127" t="s">
        <v>43</v>
      </c>
      <c r="X42" s="102">
        <v>872</v>
      </c>
    </row>
    <row r="43" spans="1:24" ht="17" customHeight="1" x14ac:dyDescent="0.2">
      <c r="A43" s="73">
        <v>1992</v>
      </c>
      <c r="B43" s="90">
        <v>6622.60483539713</v>
      </c>
      <c r="C43" s="91">
        <v>5076.4480000000003</v>
      </c>
      <c r="D43" s="92">
        <v>4822</v>
      </c>
      <c r="E43" s="76">
        <f t="shared" si="2"/>
        <v>0.76653342999825635</v>
      </c>
      <c r="F43" s="56" t="s">
        <v>43</v>
      </c>
      <c r="G43" s="57" t="s">
        <v>43</v>
      </c>
      <c r="H43" s="57">
        <v>3109.8890000000001</v>
      </c>
      <c r="I43" s="77">
        <f t="shared" si="3"/>
        <v>0.469586979337491</v>
      </c>
      <c r="J43" s="115">
        <v>-116.21299999999999</v>
      </c>
      <c r="K43" s="78">
        <v>-1.754792908356145E-2</v>
      </c>
      <c r="L43" s="94">
        <v>562.54</v>
      </c>
      <c r="M43" s="95">
        <v>562.49</v>
      </c>
      <c r="N43" s="104">
        <v>0.05</v>
      </c>
      <c r="O43" s="81">
        <v>7.5498993587470652E-6</v>
      </c>
      <c r="P43" s="97">
        <v>0.18916666670000001</v>
      </c>
      <c r="Q43" s="121" t="s">
        <v>43</v>
      </c>
      <c r="R43" s="99">
        <v>29.212494549999999</v>
      </c>
      <c r="S43" s="84">
        <v>0.11787817015149638</v>
      </c>
      <c r="T43" s="126" t="s">
        <v>43</v>
      </c>
      <c r="U43" s="124" t="s">
        <v>43</v>
      </c>
      <c r="V43" s="94" t="s">
        <v>43</v>
      </c>
      <c r="W43" s="127" t="s">
        <v>43</v>
      </c>
      <c r="X43" s="102">
        <v>856</v>
      </c>
    </row>
    <row r="44" spans="1:24" ht="17" customHeight="1" x14ac:dyDescent="0.2">
      <c r="A44" s="73">
        <v>1991</v>
      </c>
      <c r="B44" s="90">
        <v>5761.0920556927904</v>
      </c>
      <c r="C44" s="128" t="s">
        <v>43</v>
      </c>
      <c r="D44" s="129">
        <v>1876.997274341885</v>
      </c>
      <c r="E44" s="93">
        <f>D44/B44</f>
        <v>0.32580581184901236</v>
      </c>
      <c r="F44" s="56" t="s">
        <v>43</v>
      </c>
      <c r="G44" s="57" t="s">
        <v>43</v>
      </c>
      <c r="H44" s="57">
        <v>2889.8139999999999</v>
      </c>
      <c r="I44" s="77">
        <f t="shared" si="3"/>
        <v>0.50160871794166983</v>
      </c>
      <c r="J44" s="130">
        <v>-82.918999999999997</v>
      </c>
      <c r="K44" s="78">
        <v>-1.4392930923237733E-2</v>
      </c>
      <c r="L44" s="131">
        <v>406.35</v>
      </c>
      <c r="M44" s="132">
        <v>486.98</v>
      </c>
      <c r="N44" s="104">
        <v>-80.63</v>
      </c>
      <c r="O44" s="81">
        <v>-1.3995610419091623E-2</v>
      </c>
      <c r="P44" s="97">
        <v>0.17874999999999999</v>
      </c>
      <c r="Q44" s="121" t="s">
        <v>43</v>
      </c>
      <c r="R44" s="99">
        <v>26.132091429999999</v>
      </c>
      <c r="S44" s="84">
        <v>0.13870246192144919</v>
      </c>
      <c r="T44" s="126" t="s">
        <v>43</v>
      </c>
      <c r="U44" s="124" t="s">
        <v>43</v>
      </c>
      <c r="V44" s="94" t="s">
        <v>43</v>
      </c>
      <c r="W44" s="127" t="s">
        <v>43</v>
      </c>
      <c r="X44" s="102">
        <v>839</v>
      </c>
    </row>
    <row r="45" spans="1:24" ht="17" customHeight="1" x14ac:dyDescent="0.2">
      <c r="A45" s="73">
        <v>1990</v>
      </c>
      <c r="B45" s="90">
        <v>4932.7761357208201</v>
      </c>
      <c r="C45" s="128" t="s">
        <v>43</v>
      </c>
      <c r="D45" s="129">
        <v>1628.8421777942331</v>
      </c>
      <c r="E45" s="93">
        <f t="shared" ref="E45:E83" si="4">D45/B45</f>
        <v>0.33020800721097643</v>
      </c>
      <c r="F45" s="56" t="s">
        <v>43</v>
      </c>
      <c r="G45" s="57" t="s">
        <v>43</v>
      </c>
      <c r="H45" s="57">
        <v>2520.375</v>
      </c>
      <c r="I45" s="77">
        <f t="shared" si="3"/>
        <v>0.51094453319067978</v>
      </c>
      <c r="J45" s="115">
        <v>-115.507827230315</v>
      </c>
      <c r="K45" s="78">
        <v>-2.3012819256331581E-2</v>
      </c>
      <c r="L45" s="131">
        <v>346.09</v>
      </c>
      <c r="M45" s="132">
        <v>402.12</v>
      </c>
      <c r="N45" s="104">
        <v>-56.03</v>
      </c>
      <c r="O45" s="81">
        <v>-1.1358715347785068E-2</v>
      </c>
      <c r="P45" s="97">
        <v>0.16500000000000001</v>
      </c>
      <c r="Q45" s="121" t="s">
        <v>43</v>
      </c>
      <c r="R45" s="99">
        <v>22.94900758</v>
      </c>
      <c r="S45" s="84">
        <v>8.971232506792548E-2</v>
      </c>
      <c r="T45" s="126" t="s">
        <v>43</v>
      </c>
      <c r="U45" s="124" t="s">
        <v>43</v>
      </c>
      <c r="V45" s="94" t="s">
        <v>43</v>
      </c>
      <c r="W45" s="127" t="s">
        <v>43</v>
      </c>
      <c r="X45" s="102">
        <v>822</v>
      </c>
    </row>
    <row r="46" spans="1:24" ht="17" customHeight="1" x14ac:dyDescent="0.2">
      <c r="A46" s="73">
        <v>1989</v>
      </c>
      <c r="B46" s="90">
        <v>4293.6299011957408</v>
      </c>
      <c r="C46" s="128" t="s">
        <v>43</v>
      </c>
      <c r="D46" s="129">
        <v>1405.4799952774499</v>
      </c>
      <c r="E46" s="93">
        <f t="shared" si="4"/>
        <v>0.32734074142860686</v>
      </c>
      <c r="F46" s="56" t="s">
        <v>43</v>
      </c>
      <c r="G46" s="57" t="s">
        <v>43</v>
      </c>
      <c r="H46" s="57">
        <v>2171.585</v>
      </c>
      <c r="I46" s="77">
        <f t="shared" si="3"/>
        <v>0.50576902294145831</v>
      </c>
      <c r="J46" s="115">
        <v>-105.22393304535591</v>
      </c>
      <c r="K46" s="78">
        <v>-2.4084616874811001E-2</v>
      </c>
      <c r="L46" s="131">
        <v>259.13</v>
      </c>
      <c r="M46" s="132">
        <v>320.10000000000002</v>
      </c>
      <c r="N46" s="104">
        <v>-60.97</v>
      </c>
      <c r="O46" s="81">
        <v>-1.4200106064805528E-2</v>
      </c>
      <c r="P46" s="97">
        <v>0.16500000000000001</v>
      </c>
      <c r="Q46" s="121" t="s">
        <v>43</v>
      </c>
      <c r="R46" s="99">
        <v>21.059693509999999</v>
      </c>
      <c r="S46" s="84">
        <v>7.0742800292574071E-2</v>
      </c>
      <c r="T46" s="126" t="s">
        <v>43</v>
      </c>
      <c r="U46" s="124" t="s">
        <v>43</v>
      </c>
      <c r="V46" s="94" t="s">
        <v>43</v>
      </c>
      <c r="W46" s="127" t="s">
        <v>43</v>
      </c>
      <c r="X46" s="102">
        <v>805</v>
      </c>
    </row>
    <row r="47" spans="1:24" ht="17" customHeight="1" x14ac:dyDescent="0.2">
      <c r="A47" s="73">
        <v>1988</v>
      </c>
      <c r="B47" s="90">
        <v>3618.6470352991601</v>
      </c>
      <c r="C47" s="128" t="s">
        <v>43</v>
      </c>
      <c r="D47" s="129">
        <v>1304.535855342137</v>
      </c>
      <c r="E47" s="93">
        <f t="shared" si="4"/>
        <v>0.36050375806666335</v>
      </c>
      <c r="F47" s="56" t="s">
        <v>43</v>
      </c>
      <c r="G47" s="57" t="s">
        <v>43</v>
      </c>
      <c r="H47" s="57">
        <v>1748.0250000000001</v>
      </c>
      <c r="I47" s="77">
        <f t="shared" si="3"/>
        <v>0.48306037669559215</v>
      </c>
      <c r="J47" s="115">
        <v>-68.238368019281253</v>
      </c>
      <c r="K47" s="78">
        <v>-1.853242392766475E-2</v>
      </c>
      <c r="L47" s="131">
        <v>202.81</v>
      </c>
      <c r="M47" s="132">
        <v>252.59</v>
      </c>
      <c r="N47" s="104">
        <v>-49.78</v>
      </c>
      <c r="O47" s="81">
        <v>-1.3756522676681728E-2</v>
      </c>
      <c r="P47" s="97">
        <v>0.16500000000000001</v>
      </c>
      <c r="Q47" s="121" t="s">
        <v>43</v>
      </c>
      <c r="R47" s="99">
        <v>19.668302700000002</v>
      </c>
      <c r="S47" s="84">
        <v>9.383471885211514E-2</v>
      </c>
      <c r="T47" s="126" t="s">
        <v>43</v>
      </c>
      <c r="U47" s="124" t="s">
        <v>43</v>
      </c>
      <c r="V47" s="94" t="s">
        <v>43</v>
      </c>
      <c r="W47" s="127" t="s">
        <v>43</v>
      </c>
      <c r="X47" s="102">
        <v>788</v>
      </c>
    </row>
    <row r="48" spans="1:24" ht="17" customHeight="1" x14ac:dyDescent="0.2">
      <c r="A48" s="73">
        <v>1987</v>
      </c>
      <c r="B48" s="90">
        <v>3183.6594128461602</v>
      </c>
      <c r="C48" s="128" t="s">
        <v>43</v>
      </c>
      <c r="D48" s="129">
        <v>1138.7124731182801</v>
      </c>
      <c r="E48" s="93">
        <f t="shared" si="4"/>
        <v>0.35767408678313434</v>
      </c>
      <c r="F48" s="56" t="s">
        <v>43</v>
      </c>
      <c r="G48" s="57" t="s">
        <v>43</v>
      </c>
      <c r="H48" s="57">
        <v>1533.1020000000001</v>
      </c>
      <c r="I48" s="77">
        <f t="shared" si="3"/>
        <v>0.48155339538327752</v>
      </c>
      <c r="J48" s="115">
        <v>-59.429127674248441</v>
      </c>
      <c r="K48" s="78">
        <v>-1.8345205155833381E-2</v>
      </c>
      <c r="L48" s="131">
        <v>165.43</v>
      </c>
      <c r="M48" s="132">
        <v>223.59</v>
      </c>
      <c r="N48" s="104">
        <v>-58.16</v>
      </c>
      <c r="O48" s="81">
        <v>-1.8268285786263026E-2</v>
      </c>
      <c r="P48" s="97">
        <v>0.16500000000000001</v>
      </c>
      <c r="Q48" s="121" t="s">
        <v>43</v>
      </c>
      <c r="R48" s="99">
        <v>17.981055420000001</v>
      </c>
      <c r="S48" s="84">
        <v>8.8011258142582705E-2</v>
      </c>
      <c r="T48" s="126" t="s">
        <v>43</v>
      </c>
      <c r="U48" s="124" t="s">
        <v>43</v>
      </c>
      <c r="V48" s="94" t="s">
        <v>43</v>
      </c>
      <c r="W48" s="127" t="s">
        <v>43</v>
      </c>
      <c r="X48" s="102">
        <v>771</v>
      </c>
    </row>
    <row r="49" spans="1:24" ht="17" customHeight="1" x14ac:dyDescent="0.2">
      <c r="A49" s="73">
        <v>1986</v>
      </c>
      <c r="B49" s="90">
        <v>2845.3408539041902</v>
      </c>
      <c r="C49" s="128" t="s">
        <v>43</v>
      </c>
      <c r="D49" s="129">
        <v>952.66470408785847</v>
      </c>
      <c r="E49" s="93">
        <f t="shared" si="4"/>
        <v>0.33481566989792255</v>
      </c>
      <c r="F49" s="56" t="s">
        <v>43</v>
      </c>
      <c r="G49" s="57" t="s">
        <v>43</v>
      </c>
      <c r="H49" s="57">
        <v>1341.34</v>
      </c>
      <c r="I49" s="77">
        <f t="shared" si="3"/>
        <v>0.47141627976117556</v>
      </c>
      <c r="J49" s="115">
        <v>-51.558566912937302</v>
      </c>
      <c r="K49" s="78">
        <v>-1.780804958245627E-2</v>
      </c>
      <c r="L49" s="131">
        <v>149.51</v>
      </c>
      <c r="M49" s="132">
        <v>217.54</v>
      </c>
      <c r="N49" s="104">
        <v>-68.03</v>
      </c>
      <c r="O49" s="81">
        <v>-2.3909262015710243E-2</v>
      </c>
      <c r="P49" s="97">
        <v>0.16500000000000001</v>
      </c>
      <c r="Q49" s="121" t="s">
        <v>43</v>
      </c>
      <c r="R49" s="99">
        <v>16.526534340000001</v>
      </c>
      <c r="S49" s="84">
        <v>8.7297207041292735E-2</v>
      </c>
      <c r="T49" s="126" t="s">
        <v>43</v>
      </c>
      <c r="U49" s="124" t="s">
        <v>43</v>
      </c>
      <c r="V49" s="94" t="s">
        <v>43</v>
      </c>
      <c r="W49" s="127" t="s">
        <v>43</v>
      </c>
      <c r="X49" s="102">
        <v>755</v>
      </c>
    </row>
    <row r="50" spans="1:24" ht="17" customHeight="1" x14ac:dyDescent="0.2">
      <c r="A50" s="73">
        <v>1985</v>
      </c>
      <c r="B50" s="90">
        <v>2521.8824978613502</v>
      </c>
      <c r="C50" s="128" t="s">
        <v>43</v>
      </c>
      <c r="D50" s="129">
        <v>799.74779112993861</v>
      </c>
      <c r="E50" s="93">
        <f t="shared" si="4"/>
        <v>0.31712333616183719</v>
      </c>
      <c r="F50" s="56" t="s">
        <v>43</v>
      </c>
      <c r="G50" s="57" t="s">
        <v>43</v>
      </c>
      <c r="H50" s="57">
        <v>1188.9110000000001</v>
      </c>
      <c r="I50" s="77">
        <f t="shared" si="3"/>
        <v>0.47143790442585676</v>
      </c>
      <c r="J50" s="115">
        <v>-27.952984942932218</v>
      </c>
      <c r="K50" s="78">
        <v>-1.089314190257672E-2</v>
      </c>
      <c r="L50" s="131">
        <v>158.46</v>
      </c>
      <c r="M50" s="132">
        <v>194.84</v>
      </c>
      <c r="N50" s="104">
        <v>-36.380000000000003</v>
      </c>
      <c r="O50" s="81">
        <v>-1.4425731583787743E-2</v>
      </c>
      <c r="P50" s="97">
        <v>0.16500000000000001</v>
      </c>
      <c r="Q50" s="121" t="s">
        <v>43</v>
      </c>
      <c r="R50" s="99">
        <v>15.199647560000001</v>
      </c>
      <c r="S50" s="84">
        <v>5.5564242132465136E-2</v>
      </c>
      <c r="T50" s="126" t="s">
        <v>43</v>
      </c>
      <c r="U50" s="124" t="s">
        <v>43</v>
      </c>
      <c r="V50" s="94" t="s">
        <v>43</v>
      </c>
      <c r="W50" s="127" t="s">
        <v>43</v>
      </c>
      <c r="X50" s="102">
        <v>739</v>
      </c>
    </row>
    <row r="51" spans="1:24" ht="17" customHeight="1" x14ac:dyDescent="0.2">
      <c r="A51" s="73">
        <v>1984</v>
      </c>
      <c r="B51" s="90">
        <v>2250.7423896322798</v>
      </c>
      <c r="C51" s="128" t="s">
        <v>43</v>
      </c>
      <c r="D51" s="129">
        <v>698.274528033759</v>
      </c>
      <c r="E51" s="93">
        <f t="shared" si="4"/>
        <v>0.31024187008262694</v>
      </c>
      <c r="F51" s="56" t="s">
        <v>43</v>
      </c>
      <c r="G51" s="57" t="s">
        <v>43</v>
      </c>
      <c r="H51" s="57">
        <v>1006.353</v>
      </c>
      <c r="I51" s="77">
        <f t="shared" si="3"/>
        <v>0.44712047217647827</v>
      </c>
      <c r="J51" s="115">
        <v>-20.324216953276672</v>
      </c>
      <c r="K51" s="78">
        <v>-8.8743765039404742E-3</v>
      </c>
      <c r="L51" s="131">
        <v>131.38999999999999</v>
      </c>
      <c r="M51" s="132">
        <v>176.75</v>
      </c>
      <c r="N51" s="104">
        <v>-45.36</v>
      </c>
      <c r="O51" s="81">
        <v>-2.0153350382942224E-2</v>
      </c>
      <c r="P51" s="97">
        <v>0.16500000000000001</v>
      </c>
      <c r="Q51" s="121" t="s">
        <v>43</v>
      </c>
      <c r="R51" s="99">
        <v>14.399547610000001</v>
      </c>
      <c r="S51" s="84">
        <v>8.3189071398232395E-2</v>
      </c>
      <c r="T51" s="126" t="s">
        <v>43</v>
      </c>
      <c r="U51" s="124" t="s">
        <v>43</v>
      </c>
      <c r="V51" s="94" t="s">
        <v>43</v>
      </c>
      <c r="W51" s="127" t="s">
        <v>43</v>
      </c>
      <c r="X51" s="102">
        <v>723</v>
      </c>
    </row>
    <row r="52" spans="1:24" ht="17" customHeight="1" x14ac:dyDescent="0.2">
      <c r="A52" s="73">
        <v>1983</v>
      </c>
      <c r="B52" s="90">
        <v>1932.5456340785299</v>
      </c>
      <c r="C52" s="128" t="s">
        <v>43</v>
      </c>
      <c r="D52" s="129">
        <v>647.61953495160901</v>
      </c>
      <c r="E52" s="93">
        <f t="shared" si="4"/>
        <v>0.335112156490113</v>
      </c>
      <c r="F52" s="56" t="s">
        <v>43</v>
      </c>
      <c r="G52" s="57" t="s">
        <v>43</v>
      </c>
      <c r="H52" s="57">
        <v>864.26800000000003</v>
      </c>
      <c r="I52" s="77">
        <f t="shared" si="3"/>
        <v>0.44721738248219811</v>
      </c>
      <c r="J52" s="115">
        <v>-24.723539152645611</v>
      </c>
      <c r="K52" s="78">
        <v>-1.2572762163144039E-2</v>
      </c>
      <c r="L52" s="131">
        <v>115.63</v>
      </c>
      <c r="M52" s="132">
        <v>157.36000000000001</v>
      </c>
      <c r="N52" s="104">
        <v>-41.73</v>
      </c>
      <c r="O52" s="81">
        <v>-2.1593280522918961E-2</v>
      </c>
      <c r="P52" s="97">
        <v>0.16500000000000001</v>
      </c>
      <c r="Q52" s="121" t="s">
        <v>43</v>
      </c>
      <c r="R52" s="99">
        <v>13.29366035</v>
      </c>
      <c r="S52" s="84">
        <v>0.11868081326955071</v>
      </c>
      <c r="T52" s="126" t="s">
        <v>43</v>
      </c>
      <c r="U52" s="124" t="s">
        <v>43</v>
      </c>
      <c r="V52" s="94" t="s">
        <v>43</v>
      </c>
      <c r="W52" s="127" t="s">
        <v>43</v>
      </c>
      <c r="X52" s="102">
        <v>708</v>
      </c>
    </row>
    <row r="53" spans="1:24" ht="17" customHeight="1" x14ac:dyDescent="0.2">
      <c r="A53" s="73">
        <v>1982</v>
      </c>
      <c r="B53" s="90">
        <v>1727.7550532206301</v>
      </c>
      <c r="C53" s="128" t="s">
        <v>43</v>
      </c>
      <c r="D53" s="129">
        <v>512.36596144216333</v>
      </c>
      <c r="E53" s="93">
        <f t="shared" si="4"/>
        <v>0.29655011599421172</v>
      </c>
      <c r="F53" s="56" t="s">
        <v>43</v>
      </c>
      <c r="G53" s="57" t="s">
        <v>43</v>
      </c>
      <c r="H53" s="57">
        <v>721.21100000000001</v>
      </c>
      <c r="I53" s="77">
        <f t="shared" si="3"/>
        <v>0.41742664775057275</v>
      </c>
      <c r="J53" s="115">
        <v>-24.51703099941037</v>
      </c>
      <c r="K53" s="78">
        <v>-1.394554599855251E-2</v>
      </c>
      <c r="L53" s="131">
        <v>102.56</v>
      </c>
      <c r="M53" s="132">
        <v>148.09</v>
      </c>
      <c r="N53" s="104">
        <v>-45.53</v>
      </c>
      <c r="O53" s="81">
        <v>-2.6352115084328411E-2</v>
      </c>
      <c r="P53" s="97">
        <v>0.16500000000000001</v>
      </c>
      <c r="Q53" s="121" t="s">
        <v>43</v>
      </c>
      <c r="R53" s="99">
        <v>11.883336330000001</v>
      </c>
      <c r="S53" s="84">
        <v>7.8907427990138057E-2</v>
      </c>
      <c r="T53" s="126" t="s">
        <v>43</v>
      </c>
      <c r="U53" s="124" t="s">
        <v>43</v>
      </c>
      <c r="V53" s="94" t="s">
        <v>43</v>
      </c>
      <c r="W53" s="127" t="s">
        <v>43</v>
      </c>
      <c r="X53" s="102">
        <v>692</v>
      </c>
    </row>
    <row r="54" spans="1:24" ht="17" customHeight="1" x14ac:dyDescent="0.2">
      <c r="A54" s="73">
        <v>1981</v>
      </c>
      <c r="B54" s="90">
        <v>1470.6286837244099</v>
      </c>
      <c r="C54" s="128" t="s">
        <v>43</v>
      </c>
      <c r="D54" s="129">
        <v>450.40831391117018</v>
      </c>
      <c r="E54" s="93">
        <f t="shared" si="4"/>
        <v>0.30626922954508001</v>
      </c>
      <c r="F54" s="56" t="s">
        <v>43</v>
      </c>
      <c r="G54" s="57" t="s">
        <v>43</v>
      </c>
      <c r="H54" s="57">
        <v>593.52800000000002</v>
      </c>
      <c r="I54" s="77">
        <f t="shared" si="3"/>
        <v>0.40358793934093079</v>
      </c>
      <c r="J54" s="115">
        <v>-14.336729114694259</v>
      </c>
      <c r="K54" s="78">
        <v>-9.5806917080801367E-3</v>
      </c>
      <c r="L54" s="131">
        <v>90.29</v>
      </c>
      <c r="M54" s="132">
        <v>135.96</v>
      </c>
      <c r="N54" s="104">
        <v>-45.67</v>
      </c>
      <c r="O54" s="81">
        <v>-3.1054745841308764E-2</v>
      </c>
      <c r="P54" s="97">
        <v>0.16500000000000001</v>
      </c>
      <c r="Q54" s="121" t="s">
        <v>43</v>
      </c>
      <c r="R54" s="99">
        <v>11.01423164</v>
      </c>
      <c r="S54" s="84">
        <v>0.13112546913505119</v>
      </c>
      <c r="T54" s="126" t="s">
        <v>43</v>
      </c>
      <c r="U54" s="124" t="s">
        <v>43</v>
      </c>
      <c r="V54" s="94" t="s">
        <v>43</v>
      </c>
      <c r="W54" s="127" t="s">
        <v>43</v>
      </c>
      <c r="X54" s="102">
        <v>679</v>
      </c>
    </row>
    <row r="55" spans="1:24" ht="17" customHeight="1" x14ac:dyDescent="0.2">
      <c r="A55" s="73">
        <v>1980</v>
      </c>
      <c r="B55" s="90">
        <v>1235.62179269269</v>
      </c>
      <c r="C55" s="128" t="s">
        <v>43</v>
      </c>
      <c r="D55" s="129">
        <v>395.47860715659868</v>
      </c>
      <c r="E55" s="93">
        <f t="shared" si="4"/>
        <v>0.32006444811463253</v>
      </c>
      <c r="F55" s="56" t="s">
        <v>43</v>
      </c>
      <c r="G55" s="57" t="s">
        <v>43</v>
      </c>
      <c r="H55" s="57">
        <v>509.18099999999998</v>
      </c>
      <c r="I55" s="77">
        <f t="shared" si="3"/>
        <v>0.4120848329247927</v>
      </c>
      <c r="J55" s="115">
        <v>0.39758972073313847</v>
      </c>
      <c r="K55" s="78">
        <v>3.2901779601377212E-4</v>
      </c>
      <c r="L55" s="131">
        <v>83.4</v>
      </c>
      <c r="M55" s="132">
        <v>100.94</v>
      </c>
      <c r="N55" s="104">
        <v>-17.54</v>
      </c>
      <c r="O55" s="81">
        <v>-1.4195282167835924E-2</v>
      </c>
      <c r="P55" s="97">
        <v>0.16500000000000001</v>
      </c>
      <c r="Q55" s="121" t="s">
        <v>43</v>
      </c>
      <c r="R55" s="99">
        <v>9.7374092799999996</v>
      </c>
      <c r="S55" s="84">
        <v>0.11346073456112671</v>
      </c>
      <c r="T55" s="126" t="s">
        <v>43</v>
      </c>
      <c r="U55" s="124" t="s">
        <v>43</v>
      </c>
      <c r="V55" s="94" t="s">
        <v>43</v>
      </c>
      <c r="W55" s="127" t="s">
        <v>43</v>
      </c>
      <c r="X55" s="102">
        <v>664</v>
      </c>
    </row>
    <row r="56" spans="1:24" ht="17" customHeight="1" x14ac:dyDescent="0.2">
      <c r="A56" s="73">
        <v>1979</v>
      </c>
      <c r="B56" s="90">
        <v>1126.71368335682</v>
      </c>
      <c r="C56" s="128" t="s">
        <v>43</v>
      </c>
      <c r="D56" s="129">
        <v>347.21989346386408</v>
      </c>
      <c r="E56" s="93">
        <f t="shared" si="4"/>
        <v>0.30817047719647045</v>
      </c>
      <c r="F56" s="56" t="s">
        <v>43</v>
      </c>
      <c r="G56" s="57" t="s">
        <v>43</v>
      </c>
      <c r="H56" s="57">
        <v>430.577</v>
      </c>
      <c r="I56" s="77">
        <f t="shared" si="3"/>
        <v>0.38215298736514963</v>
      </c>
      <c r="J56" s="115">
        <v>5.574338688004933</v>
      </c>
      <c r="K56" s="78">
        <v>5.0427996565651197E-3</v>
      </c>
      <c r="L56" s="131">
        <v>71.150000000000006</v>
      </c>
      <c r="M56" s="132">
        <v>74.23</v>
      </c>
      <c r="N56" s="104">
        <v>-3.08</v>
      </c>
      <c r="O56" s="81">
        <v>-2.7336137347899699E-3</v>
      </c>
      <c r="P56" s="133">
        <v>0.14499999999999999</v>
      </c>
      <c r="Q56" s="121" t="s">
        <v>43</v>
      </c>
      <c r="R56" s="99">
        <v>8.7451752700000007</v>
      </c>
      <c r="S56" s="84">
        <v>6.2756833754362695E-2</v>
      </c>
      <c r="T56" s="126" t="s">
        <v>43</v>
      </c>
      <c r="U56" s="124" t="s">
        <v>43</v>
      </c>
      <c r="V56" s="94" t="s">
        <v>43</v>
      </c>
      <c r="W56" s="127" t="s">
        <v>43</v>
      </c>
      <c r="X56" s="102">
        <v>648</v>
      </c>
    </row>
    <row r="57" spans="1:24" ht="17" customHeight="1" x14ac:dyDescent="0.2">
      <c r="A57" s="73">
        <v>1978</v>
      </c>
      <c r="B57" s="90">
        <v>1040.23519868618</v>
      </c>
      <c r="C57" s="128" t="s">
        <v>43</v>
      </c>
      <c r="D57" s="129">
        <v>310.82769855313842</v>
      </c>
      <c r="E57" s="93">
        <f t="shared" si="4"/>
        <v>0.29880521149997108</v>
      </c>
      <c r="F57" s="56" t="s">
        <v>43</v>
      </c>
      <c r="G57" s="57" t="s">
        <v>43</v>
      </c>
      <c r="H57" s="57">
        <v>358.38200000000001</v>
      </c>
      <c r="I57" s="77">
        <f t="shared" si="3"/>
        <v>0.34452016279841086</v>
      </c>
      <c r="J57" s="115">
        <v>17.614113144571569</v>
      </c>
      <c r="K57" s="78">
        <v>1.7444159875331169E-2</v>
      </c>
      <c r="L57" s="131">
        <v>66.400000000000006</v>
      </c>
      <c r="M57" s="132">
        <v>65.17</v>
      </c>
      <c r="N57" s="104">
        <v>1.23</v>
      </c>
      <c r="O57" s="81">
        <v>1.1824248992472986E-3</v>
      </c>
      <c r="P57" s="134" t="s">
        <v>43</v>
      </c>
      <c r="Q57" s="121" t="s">
        <v>43</v>
      </c>
      <c r="R57" s="99">
        <v>8.2287640900000003</v>
      </c>
      <c r="S57" s="84">
        <v>2.5230486930415852E-2</v>
      </c>
      <c r="T57" s="126" t="s">
        <v>43</v>
      </c>
      <c r="U57" s="124" t="s">
        <v>43</v>
      </c>
      <c r="V57" s="94" t="s">
        <v>43</v>
      </c>
      <c r="W57" s="127" t="s">
        <v>43</v>
      </c>
      <c r="X57" s="102">
        <v>634</v>
      </c>
    </row>
    <row r="58" spans="1:24" ht="17" customHeight="1" x14ac:dyDescent="0.2">
      <c r="A58" s="73">
        <v>1977</v>
      </c>
      <c r="B58" s="90">
        <v>918.11683114549999</v>
      </c>
      <c r="C58" s="128" t="s">
        <v>43</v>
      </c>
      <c r="D58" s="129">
        <v>295.95188832606902</v>
      </c>
      <c r="E58" s="93">
        <f t="shared" si="4"/>
        <v>0.32234665380964744</v>
      </c>
      <c r="F58" s="56" t="s">
        <v>43</v>
      </c>
      <c r="G58" s="57" t="s">
        <v>43</v>
      </c>
      <c r="H58" s="57">
        <v>316.59500000000003</v>
      </c>
      <c r="I58" s="77">
        <f t="shared" si="3"/>
        <v>0.34483084206723047</v>
      </c>
      <c r="J58" s="115">
        <v>13.95164569412611</v>
      </c>
      <c r="K58" s="78">
        <v>1.5371017777673541E-2</v>
      </c>
      <c r="L58" s="131">
        <v>61.39</v>
      </c>
      <c r="M58" s="132">
        <v>56.14</v>
      </c>
      <c r="N58" s="104">
        <v>5.25</v>
      </c>
      <c r="O58" s="81">
        <v>5.718226506587154E-3</v>
      </c>
      <c r="P58" s="135" t="s">
        <v>43</v>
      </c>
      <c r="Q58" s="121" t="s">
        <v>43</v>
      </c>
      <c r="R58" s="99">
        <v>8.0262577000000004</v>
      </c>
      <c r="S58" s="84">
        <v>8.3074701774882742E-2</v>
      </c>
      <c r="T58" s="126" t="s">
        <v>43</v>
      </c>
      <c r="U58" s="124" t="s">
        <v>43</v>
      </c>
      <c r="V58" s="94" t="s">
        <v>43</v>
      </c>
      <c r="W58" s="127" t="s">
        <v>43</v>
      </c>
      <c r="X58" s="102">
        <v>620</v>
      </c>
    </row>
    <row r="59" spans="1:24" ht="17" customHeight="1" x14ac:dyDescent="0.2">
      <c r="A59" s="73">
        <v>1976</v>
      </c>
      <c r="B59" s="90">
        <v>852.12449686199</v>
      </c>
      <c r="C59" s="128" t="s">
        <v>43</v>
      </c>
      <c r="D59" s="129">
        <v>248.2519667343829</v>
      </c>
      <c r="E59" s="93">
        <f t="shared" si="4"/>
        <v>0.29133297733909624</v>
      </c>
      <c r="F59" s="56" t="s">
        <v>43</v>
      </c>
      <c r="G59" s="57" t="s">
        <v>43</v>
      </c>
      <c r="H59" s="57">
        <v>245.697</v>
      </c>
      <c r="I59" s="77">
        <f t="shared" si="3"/>
        <v>0.28833462822016848</v>
      </c>
      <c r="J59" s="115">
        <v>-1.387804131617439</v>
      </c>
      <c r="K59" s="78">
        <v>-1.498046223714066E-3</v>
      </c>
      <c r="L59" s="131">
        <v>48.12</v>
      </c>
      <c r="M59" s="132">
        <v>56.64</v>
      </c>
      <c r="N59" s="104">
        <v>-8.52</v>
      </c>
      <c r="O59" s="81">
        <v>-9.9985389827138109E-3</v>
      </c>
      <c r="P59" s="135" t="s">
        <v>43</v>
      </c>
      <c r="Q59" s="121" t="s">
        <v>43</v>
      </c>
      <c r="R59" s="99">
        <v>7.41062245</v>
      </c>
      <c r="S59" s="84">
        <v>-7.633947710635125E-2</v>
      </c>
      <c r="T59" s="126" t="s">
        <v>43</v>
      </c>
      <c r="U59" s="124" t="s">
        <v>43</v>
      </c>
      <c r="V59" s="94" t="s">
        <v>43</v>
      </c>
      <c r="W59" s="127" t="s">
        <v>43</v>
      </c>
      <c r="X59" s="102">
        <v>607</v>
      </c>
    </row>
    <row r="60" spans="1:24" ht="17" customHeight="1" x14ac:dyDescent="0.2">
      <c r="A60" s="73">
        <v>1975</v>
      </c>
      <c r="B60" s="90">
        <v>793.77876098778006</v>
      </c>
      <c r="C60" s="128" t="s">
        <v>43</v>
      </c>
      <c r="D60" s="129">
        <v>226.34436919716001</v>
      </c>
      <c r="E60" s="93">
        <f t="shared" si="4"/>
        <v>0.28514792826592711</v>
      </c>
      <c r="F60" s="56" t="s">
        <v>43</v>
      </c>
      <c r="G60" s="57" t="s">
        <v>43</v>
      </c>
      <c r="H60" s="57">
        <v>200.99299999999999</v>
      </c>
      <c r="I60" s="77">
        <f t="shared" si="3"/>
        <v>0.25321035265529634</v>
      </c>
      <c r="J60" s="58" t="s">
        <v>43</v>
      </c>
      <c r="K60" s="59" t="s">
        <v>43</v>
      </c>
      <c r="L60" s="131">
        <v>38.35</v>
      </c>
      <c r="M60" s="132">
        <v>47.79</v>
      </c>
      <c r="N60" s="104">
        <v>-9.44</v>
      </c>
      <c r="O60" s="81">
        <v>-1.1892482469867098E-2</v>
      </c>
      <c r="P60" s="135" t="s">
        <v>43</v>
      </c>
      <c r="Q60" s="121" t="s">
        <v>43</v>
      </c>
      <c r="R60" s="99">
        <v>8.0231018499999998</v>
      </c>
      <c r="S60" s="84">
        <v>5.7484302798417763E-2</v>
      </c>
      <c r="T60" s="126" t="s">
        <v>43</v>
      </c>
      <c r="U60" s="124" t="s">
        <v>43</v>
      </c>
      <c r="V60" s="94" t="s">
        <v>43</v>
      </c>
      <c r="W60" s="127" t="s">
        <v>43</v>
      </c>
      <c r="X60" s="102">
        <v>593</v>
      </c>
    </row>
    <row r="61" spans="1:24" ht="17" customHeight="1" x14ac:dyDescent="0.2">
      <c r="A61" s="73">
        <v>1974</v>
      </c>
      <c r="B61" s="90">
        <v>672.40656475096</v>
      </c>
      <c r="C61" s="128" t="s">
        <v>43</v>
      </c>
      <c r="D61" s="129">
        <v>225.93619093694571</v>
      </c>
      <c r="E61" s="93">
        <f t="shared" si="4"/>
        <v>0.33601128064629465</v>
      </c>
      <c r="F61" s="56" t="s">
        <v>43</v>
      </c>
      <c r="G61" s="57" t="s">
        <v>43</v>
      </c>
      <c r="H61" s="57">
        <v>176.07599999999999</v>
      </c>
      <c r="I61" s="77">
        <f t="shared" si="3"/>
        <v>0.26185943033618875</v>
      </c>
      <c r="J61" s="58" t="s">
        <v>43</v>
      </c>
      <c r="K61" s="59" t="s">
        <v>43</v>
      </c>
      <c r="L61" s="131">
        <v>28.3</v>
      </c>
      <c r="M61" s="132">
        <v>31.76</v>
      </c>
      <c r="N61" s="104">
        <v>-3.46</v>
      </c>
      <c r="O61" s="81">
        <v>-5.1456963411436714E-3</v>
      </c>
      <c r="P61" s="135" t="s">
        <v>43</v>
      </c>
      <c r="Q61" s="121" t="s">
        <v>43</v>
      </c>
      <c r="R61" s="99">
        <v>7.5869701599999999</v>
      </c>
      <c r="S61" s="84">
        <v>0.28598734086846234</v>
      </c>
      <c r="T61" s="126" t="s">
        <v>43</v>
      </c>
      <c r="U61" s="124" t="s">
        <v>43</v>
      </c>
      <c r="V61" s="94" t="s">
        <v>43</v>
      </c>
      <c r="W61" s="127" t="s">
        <v>43</v>
      </c>
      <c r="X61" s="102">
        <v>580</v>
      </c>
    </row>
    <row r="62" spans="1:24" ht="17" customHeight="1" x14ac:dyDescent="0.2">
      <c r="A62" s="73">
        <v>1973</v>
      </c>
      <c r="B62" s="90">
        <v>552.45336622534012</v>
      </c>
      <c r="C62" s="128" t="s">
        <v>43</v>
      </c>
      <c r="D62" s="129">
        <v>202.5058027837679</v>
      </c>
      <c r="E62" s="93">
        <f t="shared" si="4"/>
        <v>0.36655727915533753</v>
      </c>
      <c r="F62" s="56" t="s">
        <v>43</v>
      </c>
      <c r="G62" s="57" t="s">
        <v>43</v>
      </c>
      <c r="H62" s="57">
        <v>140.80699999999999</v>
      </c>
      <c r="I62" s="77">
        <f t="shared" si="3"/>
        <v>0.25487581144100813</v>
      </c>
      <c r="J62" s="58" t="s">
        <v>43</v>
      </c>
      <c r="K62" s="59" t="s">
        <v>43</v>
      </c>
      <c r="L62" s="131">
        <v>22.25</v>
      </c>
      <c r="M62" s="132">
        <v>20.49</v>
      </c>
      <c r="N62" s="104">
        <v>1.76</v>
      </c>
      <c r="O62" s="81">
        <v>3.1857892586034382E-3</v>
      </c>
      <c r="P62" s="135" t="s">
        <v>43</v>
      </c>
      <c r="Q62" s="121" t="s">
        <v>43</v>
      </c>
      <c r="R62" s="99">
        <v>5.8997238300000001</v>
      </c>
      <c r="S62" s="84">
        <v>0.16940815991985758</v>
      </c>
      <c r="T62" s="126" t="s">
        <v>43</v>
      </c>
      <c r="U62" s="124" t="s">
        <v>43</v>
      </c>
      <c r="V62" s="94" t="s">
        <v>43</v>
      </c>
      <c r="W62" s="127" t="s">
        <v>43</v>
      </c>
      <c r="X62" s="102">
        <v>567</v>
      </c>
    </row>
    <row r="63" spans="1:24" ht="17" customHeight="1" x14ac:dyDescent="0.2">
      <c r="A63" s="73">
        <v>1972</v>
      </c>
      <c r="B63" s="90">
        <v>501.19911245636001</v>
      </c>
      <c r="C63" s="128" t="s">
        <v>43</v>
      </c>
      <c r="D63" s="129">
        <v>185.6600648508431</v>
      </c>
      <c r="E63" s="93">
        <f t="shared" si="4"/>
        <v>0.37043175104786069</v>
      </c>
      <c r="F63" s="56" t="s">
        <v>43</v>
      </c>
      <c r="G63" s="57" t="s">
        <v>43</v>
      </c>
      <c r="H63" s="57">
        <v>123.902</v>
      </c>
      <c r="I63" s="77">
        <f t="shared" si="3"/>
        <v>0.24721113210428577</v>
      </c>
      <c r="J63" s="58" t="s">
        <v>43</v>
      </c>
      <c r="K63" s="59" t="s">
        <v>43</v>
      </c>
      <c r="L63" s="131">
        <v>18.38</v>
      </c>
      <c r="M63" s="132">
        <v>20.059999999999999</v>
      </c>
      <c r="N63" s="104">
        <v>-1.68</v>
      </c>
      <c r="O63" s="81">
        <v>-3.351961243040468E-3</v>
      </c>
      <c r="P63" s="135" t="s">
        <v>43</v>
      </c>
      <c r="Q63" s="121" t="s">
        <v>43</v>
      </c>
      <c r="R63" s="99">
        <v>5.0450510199999998</v>
      </c>
      <c r="S63" s="84">
        <v>6.4420975339773756E-2</v>
      </c>
      <c r="T63" s="126" t="s">
        <v>43</v>
      </c>
      <c r="U63" s="124" t="s">
        <v>43</v>
      </c>
      <c r="V63" s="94" t="s">
        <v>43</v>
      </c>
      <c r="W63" s="127" t="s">
        <v>43</v>
      </c>
      <c r="X63" s="102">
        <v>554</v>
      </c>
    </row>
    <row r="64" spans="1:24" ht="17" customHeight="1" x14ac:dyDescent="0.2">
      <c r="A64" s="73">
        <v>1971</v>
      </c>
      <c r="B64" s="90">
        <v>468.16862290888002</v>
      </c>
      <c r="C64" s="128" t="s">
        <v>43</v>
      </c>
      <c r="D64" s="129">
        <v>176.02594995366081</v>
      </c>
      <c r="E64" s="93">
        <f t="shared" si="4"/>
        <v>0.37598835406771985</v>
      </c>
      <c r="F64" s="56" t="s">
        <v>43</v>
      </c>
      <c r="G64" s="57" t="s">
        <v>43</v>
      </c>
      <c r="H64" s="57">
        <v>108.47199999999999</v>
      </c>
      <c r="I64" s="77">
        <f t="shared" si="3"/>
        <v>0.23169429708046022</v>
      </c>
      <c r="J64" s="58" t="s">
        <v>43</v>
      </c>
      <c r="K64" s="59" t="s">
        <v>43</v>
      </c>
      <c r="L64" s="131">
        <v>17.71</v>
      </c>
      <c r="M64" s="132">
        <v>18.16</v>
      </c>
      <c r="N64" s="104">
        <v>-0.45</v>
      </c>
      <c r="O64" s="81">
        <v>-9.6119213885801952E-4</v>
      </c>
      <c r="P64" s="135" t="s">
        <v>43</v>
      </c>
      <c r="Q64" s="121" t="s">
        <v>43</v>
      </c>
      <c r="R64" s="99">
        <v>4.7397140200000001</v>
      </c>
      <c r="S64" s="84">
        <v>3.0799386398129291E-2</v>
      </c>
      <c r="T64" s="126" t="s">
        <v>43</v>
      </c>
      <c r="U64" s="124" t="s">
        <v>43</v>
      </c>
      <c r="V64" s="94" t="s">
        <v>43</v>
      </c>
      <c r="W64" s="127" t="s">
        <v>43</v>
      </c>
      <c r="X64" s="102">
        <v>541</v>
      </c>
    </row>
    <row r="65" spans="1:24" ht="17" customHeight="1" x14ac:dyDescent="0.2">
      <c r="A65" s="73">
        <v>1970</v>
      </c>
      <c r="B65" s="90">
        <v>438.35996262637002</v>
      </c>
      <c r="C65" s="128" t="s">
        <v>43</v>
      </c>
      <c r="D65" s="129">
        <v>172.9756337844471</v>
      </c>
      <c r="E65" s="93">
        <f t="shared" si="4"/>
        <v>0.39459724548767805</v>
      </c>
      <c r="F65" s="56" t="s">
        <v>43</v>
      </c>
      <c r="G65" s="57" t="s">
        <v>43</v>
      </c>
      <c r="H65" s="57">
        <v>91.894000000000005</v>
      </c>
      <c r="I65" s="77">
        <f t="shared" si="3"/>
        <v>0.20963137109837873</v>
      </c>
      <c r="J65" s="58" t="s">
        <v>43</v>
      </c>
      <c r="K65" s="59" t="s">
        <v>43</v>
      </c>
      <c r="L65" s="131">
        <v>16.28</v>
      </c>
      <c r="M65" s="132">
        <v>17.670000000000002</v>
      </c>
      <c r="N65" s="104">
        <v>-1.39</v>
      </c>
      <c r="O65" s="81">
        <v>-3.1709100248846107E-3</v>
      </c>
      <c r="P65" s="135" t="s">
        <v>43</v>
      </c>
      <c r="Q65" s="121" t="s">
        <v>43</v>
      </c>
      <c r="R65" s="99">
        <v>4.5980955000000003</v>
      </c>
      <c r="S65" s="84">
        <v>5.0922615926196402E-2</v>
      </c>
      <c r="T65" s="126" t="s">
        <v>43</v>
      </c>
      <c r="U65" s="124" t="s">
        <v>43</v>
      </c>
      <c r="V65" s="94" t="s">
        <v>43</v>
      </c>
      <c r="W65" s="127" t="s">
        <v>43</v>
      </c>
      <c r="X65" s="102">
        <v>529</v>
      </c>
    </row>
    <row r="66" spans="1:24" ht="17" customHeight="1" x14ac:dyDescent="0.2">
      <c r="A66" s="73">
        <v>1969</v>
      </c>
      <c r="B66" s="90">
        <v>398.14091903116997</v>
      </c>
      <c r="C66" s="128" t="s">
        <v>43</v>
      </c>
      <c r="D66" s="129">
        <v>163.30205729609651</v>
      </c>
      <c r="E66" s="93">
        <f t="shared" si="4"/>
        <v>0.4101614516123418</v>
      </c>
      <c r="F66" s="56" t="s">
        <v>43</v>
      </c>
      <c r="G66" s="57" t="s">
        <v>43</v>
      </c>
      <c r="H66" s="57">
        <v>80.965000000000003</v>
      </c>
      <c r="I66" s="77">
        <f t="shared" si="3"/>
        <v>0.20335764582303922</v>
      </c>
      <c r="J66" s="58" t="s">
        <v>43</v>
      </c>
      <c r="K66" s="59" t="s">
        <v>43</v>
      </c>
      <c r="L66" s="131">
        <v>16.079999999999998</v>
      </c>
      <c r="M66" s="132">
        <v>19.68</v>
      </c>
      <c r="N66" s="104">
        <v>-3.6</v>
      </c>
      <c r="O66" s="81">
        <v>-9.0420246398189488E-3</v>
      </c>
      <c r="P66" s="135" t="s">
        <v>43</v>
      </c>
      <c r="Q66" s="121" t="s">
        <v>43</v>
      </c>
      <c r="R66" s="99">
        <v>4.3752940799999998</v>
      </c>
      <c r="S66" s="84">
        <v>-5.8413652960125351E-3</v>
      </c>
      <c r="T66" s="126" t="s">
        <v>43</v>
      </c>
      <c r="U66" s="124" t="s">
        <v>43</v>
      </c>
      <c r="V66" s="94" t="s">
        <v>43</v>
      </c>
      <c r="W66" s="127" t="s">
        <v>43</v>
      </c>
      <c r="X66" s="102">
        <v>518</v>
      </c>
    </row>
    <row r="67" spans="1:24" ht="17" customHeight="1" x14ac:dyDescent="0.2">
      <c r="A67" s="73">
        <v>1968</v>
      </c>
      <c r="B67" s="90">
        <v>376.01206652585</v>
      </c>
      <c r="C67" s="128" t="s">
        <v>43</v>
      </c>
      <c r="D67" s="129">
        <v>130.06398659474371</v>
      </c>
      <c r="E67" s="93">
        <f t="shared" si="4"/>
        <v>0.34590375728222034</v>
      </c>
      <c r="F67" s="56" t="s">
        <v>43</v>
      </c>
      <c r="G67" s="57" t="s">
        <v>43</v>
      </c>
      <c r="H67" s="57">
        <v>73.906000000000006</v>
      </c>
      <c r="I67" s="77">
        <f t="shared" si="3"/>
        <v>0.19655220291958139</v>
      </c>
      <c r="J67" s="58" t="s">
        <v>43</v>
      </c>
      <c r="K67" s="59" t="s">
        <v>43</v>
      </c>
      <c r="L67" s="131">
        <v>15.17</v>
      </c>
      <c r="M67" s="132">
        <v>22.36</v>
      </c>
      <c r="N67" s="104">
        <v>-7.19</v>
      </c>
      <c r="O67" s="81">
        <v>-1.9121726774440372E-2</v>
      </c>
      <c r="P67" s="135" t="s">
        <v>43</v>
      </c>
      <c r="Q67" s="121" t="s">
        <v>43</v>
      </c>
      <c r="R67" s="99">
        <v>4.4010019399999996</v>
      </c>
      <c r="S67" s="84">
        <v>3.2374124016808503E-2</v>
      </c>
      <c r="T67" s="126" t="s">
        <v>43</v>
      </c>
      <c r="U67" s="124" t="s">
        <v>43</v>
      </c>
      <c r="V67" s="94" t="s">
        <v>43</v>
      </c>
      <c r="W67" s="127" t="s">
        <v>43</v>
      </c>
      <c r="X67" s="102">
        <v>506</v>
      </c>
    </row>
    <row r="68" spans="1:24" ht="17" customHeight="1" x14ac:dyDescent="0.2">
      <c r="A68" s="73">
        <v>1967</v>
      </c>
      <c r="B68" s="90">
        <v>321.05823423737002</v>
      </c>
      <c r="C68" s="128" t="s">
        <v>43</v>
      </c>
      <c r="D68" s="129">
        <v>118.8419588034251</v>
      </c>
      <c r="E68" s="93">
        <f t="shared" si="4"/>
        <v>0.37015701866584405</v>
      </c>
      <c r="F68" s="56" t="s">
        <v>43</v>
      </c>
      <c r="G68" s="57" t="s">
        <v>43</v>
      </c>
      <c r="H68" s="57">
        <v>67.608000000000004</v>
      </c>
      <c r="I68" s="77">
        <f t="shared" si="3"/>
        <v>0.21057862029483085</v>
      </c>
      <c r="J68" s="58" t="s">
        <v>43</v>
      </c>
      <c r="K68" s="59" t="s">
        <v>43</v>
      </c>
      <c r="L68" s="131">
        <v>13.3</v>
      </c>
      <c r="M68" s="132">
        <v>21.42</v>
      </c>
      <c r="N68" s="104">
        <v>-8.120000000000001</v>
      </c>
      <c r="O68" s="81">
        <v>-2.5291361921577722E-2</v>
      </c>
      <c r="P68" s="135" t="s">
        <v>43</v>
      </c>
      <c r="Q68" s="121" t="s">
        <v>43</v>
      </c>
      <c r="R68" s="99">
        <v>4.2629913300000002</v>
      </c>
      <c r="S68" s="84">
        <v>0.130622025477382</v>
      </c>
      <c r="T68" s="126" t="s">
        <v>43</v>
      </c>
      <c r="U68" s="124" t="s">
        <v>43</v>
      </c>
      <c r="V68" s="94" t="s">
        <v>43</v>
      </c>
      <c r="W68" s="127" t="s">
        <v>43</v>
      </c>
      <c r="X68" s="102">
        <v>495</v>
      </c>
    </row>
    <row r="69" spans="1:24" ht="17" customHeight="1" x14ac:dyDescent="0.2">
      <c r="A69" s="73">
        <v>1966</v>
      </c>
      <c r="B69" s="90">
        <v>283.60021748516999</v>
      </c>
      <c r="C69" s="128" t="s">
        <v>43</v>
      </c>
      <c r="D69" s="129">
        <v>106.0008983333048</v>
      </c>
      <c r="E69" s="93">
        <f t="shared" si="4"/>
        <v>0.37376874839261293</v>
      </c>
      <c r="F69" s="56" t="s">
        <v>43</v>
      </c>
      <c r="G69" s="57" t="s">
        <v>43</v>
      </c>
      <c r="H69" s="57">
        <v>60.786000000000001</v>
      </c>
      <c r="I69" s="77">
        <f t="shared" si="3"/>
        <v>0.21433693013009986</v>
      </c>
      <c r="J69" s="58" t="s">
        <v>43</v>
      </c>
      <c r="K69" s="59" t="s">
        <v>43</v>
      </c>
      <c r="L69" s="131">
        <v>9.3800000000000008</v>
      </c>
      <c r="M69" s="132">
        <v>14.78</v>
      </c>
      <c r="N69" s="104">
        <v>-5.4</v>
      </c>
      <c r="O69" s="81">
        <v>-1.9040888077888646E-2</v>
      </c>
      <c r="P69" s="135" t="s">
        <v>43</v>
      </c>
      <c r="Q69" s="121" t="s">
        <v>43</v>
      </c>
      <c r="R69" s="99">
        <v>3.7704831799999998</v>
      </c>
      <c r="S69" s="84">
        <v>0.1080184809079674</v>
      </c>
      <c r="T69" s="126" t="s">
        <v>43</v>
      </c>
      <c r="U69" s="124" t="s">
        <v>43</v>
      </c>
      <c r="V69" s="94" t="s">
        <v>43</v>
      </c>
      <c r="W69" s="127" t="s">
        <v>43</v>
      </c>
      <c r="X69" s="102">
        <v>485</v>
      </c>
    </row>
    <row r="70" spans="1:24" ht="17" customHeight="1" x14ac:dyDescent="0.2">
      <c r="A70" s="73">
        <v>1965</v>
      </c>
      <c r="B70" s="90">
        <v>268.95349266922011</v>
      </c>
      <c r="C70" s="128" t="s">
        <v>43</v>
      </c>
      <c r="D70" s="129">
        <v>92.531875522253543</v>
      </c>
      <c r="E70" s="93">
        <f t="shared" si="4"/>
        <v>0.34404414906058284</v>
      </c>
      <c r="F70" s="56" t="s">
        <v>43</v>
      </c>
      <c r="G70" s="57" t="s">
        <v>43</v>
      </c>
      <c r="H70" s="57">
        <v>54.838000000000001</v>
      </c>
      <c r="I70" s="77">
        <f t="shared" si="3"/>
        <v>0.20389398723088542</v>
      </c>
      <c r="J70" s="58" t="s">
        <v>43</v>
      </c>
      <c r="K70" s="59" t="s">
        <v>43</v>
      </c>
      <c r="L70" s="131">
        <v>10.02</v>
      </c>
      <c r="M70" s="132">
        <v>15.29</v>
      </c>
      <c r="N70" s="104">
        <v>-5.27</v>
      </c>
      <c r="O70" s="81">
        <v>-1.9594465748327183E-2</v>
      </c>
      <c r="P70" s="135" t="s">
        <v>43</v>
      </c>
      <c r="Q70" s="121" t="s">
        <v>43</v>
      </c>
      <c r="R70" s="99">
        <v>3.4029064</v>
      </c>
      <c r="S70" s="84">
        <v>9.4747589237090146E-2</v>
      </c>
      <c r="T70" s="126" t="s">
        <v>43</v>
      </c>
      <c r="U70" s="124" t="s">
        <v>43</v>
      </c>
      <c r="V70" s="94" t="s">
        <v>43</v>
      </c>
      <c r="W70" s="127" t="s">
        <v>43</v>
      </c>
      <c r="X70" s="102">
        <v>474</v>
      </c>
    </row>
    <row r="71" spans="1:24" ht="17" customHeight="1" x14ac:dyDescent="0.2">
      <c r="A71" s="73">
        <v>1964</v>
      </c>
      <c r="B71" s="90">
        <v>230.58035731818001</v>
      </c>
      <c r="C71" s="128" t="s">
        <v>43</v>
      </c>
      <c r="D71" s="129">
        <v>83.121417075638419</v>
      </c>
      <c r="E71" s="93">
        <f t="shared" si="4"/>
        <v>0.36048784919236809</v>
      </c>
      <c r="F71" s="56" t="s">
        <v>43</v>
      </c>
      <c r="G71" s="57" t="s">
        <v>43</v>
      </c>
      <c r="H71" s="57">
        <v>50.073</v>
      </c>
      <c r="I71" s="77">
        <f t="shared" si="3"/>
        <v>0.2171607355560812</v>
      </c>
      <c r="J71" s="58" t="s">
        <v>43</v>
      </c>
      <c r="K71" s="59" t="s">
        <v>43</v>
      </c>
      <c r="L71" s="131">
        <v>9.870000000000001</v>
      </c>
      <c r="M71" s="132">
        <v>13.62</v>
      </c>
      <c r="N71" s="104">
        <v>-3.75</v>
      </c>
      <c r="O71" s="81">
        <v>-1.6263310733035857E-2</v>
      </c>
      <c r="P71" s="135" t="s">
        <v>43</v>
      </c>
      <c r="Q71" s="121" t="s">
        <v>43</v>
      </c>
      <c r="R71" s="99">
        <v>3.1083935999999999</v>
      </c>
      <c r="S71" s="84">
        <v>0.13355261079248737</v>
      </c>
      <c r="T71" s="126" t="s">
        <v>43</v>
      </c>
      <c r="U71" s="124" t="s">
        <v>43</v>
      </c>
      <c r="V71" s="94" t="s">
        <v>43</v>
      </c>
      <c r="W71" s="127" t="s">
        <v>43</v>
      </c>
      <c r="X71" s="102">
        <v>464</v>
      </c>
    </row>
    <row r="72" spans="1:24" ht="17" customHeight="1" x14ac:dyDescent="0.2">
      <c r="A72" s="73">
        <v>1963</v>
      </c>
      <c r="B72" s="90">
        <v>200.76876046295001</v>
      </c>
      <c r="C72" s="128" t="s">
        <v>43</v>
      </c>
      <c r="D72" s="129">
        <v>73.964342480742431</v>
      </c>
      <c r="E72" s="93">
        <f t="shared" si="4"/>
        <v>0.36840563397507181</v>
      </c>
      <c r="F72" s="56" t="s">
        <v>43</v>
      </c>
      <c r="G72" s="57" t="s">
        <v>43</v>
      </c>
      <c r="H72" s="57">
        <v>45.34</v>
      </c>
      <c r="I72" s="77">
        <f t="shared" si="3"/>
        <v>0.22583194664075776</v>
      </c>
      <c r="J72" s="58" t="s">
        <v>43</v>
      </c>
      <c r="K72" s="59" t="s">
        <v>43</v>
      </c>
      <c r="L72" s="131">
        <v>8.370000000000001</v>
      </c>
      <c r="M72" s="132">
        <v>12.11</v>
      </c>
      <c r="N72" s="104">
        <v>-3.74</v>
      </c>
      <c r="O72" s="81">
        <v>-1.8628396127843713E-2</v>
      </c>
      <c r="P72" s="135" t="s">
        <v>43</v>
      </c>
      <c r="Q72" s="121" t="s">
        <v>43</v>
      </c>
      <c r="R72" s="99">
        <v>2.7421696799999999</v>
      </c>
      <c r="S72" s="84">
        <v>2.9461612240831103E-2</v>
      </c>
      <c r="T72" s="126" t="s">
        <v>43</v>
      </c>
      <c r="U72" s="124" t="s">
        <v>43</v>
      </c>
      <c r="V72" s="94" t="s">
        <v>43</v>
      </c>
      <c r="W72" s="127" t="s">
        <v>43</v>
      </c>
      <c r="X72" s="102">
        <v>454</v>
      </c>
    </row>
    <row r="73" spans="1:24" ht="17" customHeight="1" x14ac:dyDescent="0.2">
      <c r="A73" s="73">
        <v>1962</v>
      </c>
      <c r="B73" s="136">
        <v>186.82093596028</v>
      </c>
      <c r="C73" s="137" t="s">
        <v>43</v>
      </c>
      <c r="D73" s="129">
        <v>69.935410792603022</v>
      </c>
      <c r="E73" s="93">
        <f t="shared" si="4"/>
        <v>0.37434461203787134</v>
      </c>
      <c r="F73" s="56" t="s">
        <v>43</v>
      </c>
      <c r="G73" s="57" t="s">
        <v>43</v>
      </c>
      <c r="H73" s="57">
        <v>41.121000000000002</v>
      </c>
      <c r="I73" s="77">
        <f t="shared" si="3"/>
        <v>0.22010916382916923</v>
      </c>
      <c r="J73" s="58" t="s">
        <v>43</v>
      </c>
      <c r="K73" s="59" t="s">
        <v>43</v>
      </c>
      <c r="L73" s="131">
        <v>8.0400000000000009</v>
      </c>
      <c r="M73" s="132">
        <v>11.13</v>
      </c>
      <c r="N73" s="104">
        <v>-3.09</v>
      </c>
      <c r="O73" s="81">
        <v>-1.6539902148102741E-2</v>
      </c>
      <c r="P73" s="135" t="s">
        <v>43</v>
      </c>
      <c r="Q73" s="121" t="s">
        <v>43</v>
      </c>
      <c r="R73" s="99">
        <v>2.6636929899999999</v>
      </c>
      <c r="S73" s="84">
        <v>3.6322150122052088E-2</v>
      </c>
      <c r="T73" s="126" t="s">
        <v>43</v>
      </c>
      <c r="U73" s="124" t="s">
        <v>43</v>
      </c>
      <c r="V73" s="94" t="s">
        <v>43</v>
      </c>
      <c r="W73" s="127" t="s">
        <v>43</v>
      </c>
      <c r="X73" s="102">
        <v>444</v>
      </c>
    </row>
    <row r="74" spans="1:24" ht="17" customHeight="1" x14ac:dyDescent="0.2">
      <c r="A74" s="73">
        <v>1961</v>
      </c>
      <c r="B74" s="138">
        <v>176.33260402654</v>
      </c>
      <c r="C74" s="128" t="s">
        <v>43</v>
      </c>
      <c r="D74" s="129">
        <v>61.82739672417037</v>
      </c>
      <c r="E74" s="93">
        <f t="shared" si="4"/>
        <v>0.35062940892578587</v>
      </c>
      <c r="F74" s="56" t="s">
        <v>43</v>
      </c>
      <c r="G74" s="57" t="s">
        <v>43</v>
      </c>
      <c r="H74" s="139">
        <v>39.555999999999997</v>
      </c>
      <c r="I74" s="77">
        <f t="shared" si="3"/>
        <v>0.22432606957954518</v>
      </c>
      <c r="J74" s="140" t="s">
        <v>43</v>
      </c>
      <c r="K74" s="59" t="s">
        <v>43</v>
      </c>
      <c r="L74" s="125">
        <v>7.87</v>
      </c>
      <c r="M74" s="141">
        <v>12.05</v>
      </c>
      <c r="N74" s="142">
        <v>-4.18</v>
      </c>
      <c r="O74" s="143">
        <v>-2.3705202013411336E-2</v>
      </c>
      <c r="P74" s="144" t="s">
        <v>43</v>
      </c>
      <c r="Q74" s="145" t="s">
        <v>43</v>
      </c>
      <c r="R74" s="146">
        <v>2.5703329699999999</v>
      </c>
      <c r="S74" s="147">
        <v>1.83E-2</v>
      </c>
      <c r="T74" s="126" t="s">
        <v>43</v>
      </c>
      <c r="U74" s="124" t="s">
        <v>43</v>
      </c>
      <c r="V74" s="131" t="s">
        <v>43</v>
      </c>
      <c r="W74" s="148" t="s">
        <v>43</v>
      </c>
      <c r="X74" s="149">
        <v>434</v>
      </c>
    </row>
    <row r="75" spans="1:24" ht="17" customHeight="1" x14ac:dyDescent="0.2">
      <c r="A75" s="73">
        <v>1960</v>
      </c>
      <c r="B75" s="150">
        <v>147.9</v>
      </c>
      <c r="C75" s="128" t="s">
        <v>43</v>
      </c>
      <c r="D75" s="151">
        <v>49.671999999999997</v>
      </c>
      <c r="E75" s="93">
        <f t="shared" si="4"/>
        <v>0.33584854631507771</v>
      </c>
      <c r="F75" s="56" t="s">
        <v>43</v>
      </c>
      <c r="G75" s="57" t="s">
        <v>43</v>
      </c>
      <c r="H75" s="152">
        <v>37.941000000000003</v>
      </c>
      <c r="I75" s="77">
        <f t="shared" si="3"/>
        <v>0.25653144016227181</v>
      </c>
      <c r="J75" s="140" t="s">
        <v>43</v>
      </c>
      <c r="K75" s="59" t="s">
        <v>43</v>
      </c>
      <c r="L75" s="58" t="s">
        <v>43</v>
      </c>
      <c r="M75" s="59" t="s">
        <v>43</v>
      </c>
      <c r="N75" s="59" t="s">
        <v>43</v>
      </c>
      <c r="O75" s="153" t="s">
        <v>43</v>
      </c>
      <c r="P75" s="144" t="s">
        <v>43</v>
      </c>
      <c r="Q75" s="145" t="s">
        <v>43</v>
      </c>
      <c r="R75" s="154" t="s">
        <v>43</v>
      </c>
      <c r="S75" s="147">
        <v>4.6100000000000002E-2</v>
      </c>
      <c r="T75" s="131" t="s">
        <v>43</v>
      </c>
      <c r="U75" s="148" t="s">
        <v>43</v>
      </c>
      <c r="V75" s="131" t="s">
        <v>43</v>
      </c>
      <c r="W75" s="148" t="s">
        <v>43</v>
      </c>
      <c r="X75" s="155">
        <v>41800000</v>
      </c>
    </row>
    <row r="76" spans="1:24" ht="17" customHeight="1" x14ac:dyDescent="0.2">
      <c r="A76" s="73">
        <v>1959</v>
      </c>
      <c r="B76" s="156">
        <v>170.3</v>
      </c>
      <c r="C76" s="128" t="s">
        <v>43</v>
      </c>
      <c r="D76" s="151">
        <v>40.415999999999997</v>
      </c>
      <c r="E76" s="93">
        <f t="shared" si="4"/>
        <v>0.2373223722842043</v>
      </c>
      <c r="F76" s="56" t="s">
        <v>43</v>
      </c>
      <c r="G76" s="57" t="s">
        <v>43</v>
      </c>
      <c r="H76" s="152">
        <v>33.814</v>
      </c>
      <c r="I76" s="77">
        <f t="shared" si="3"/>
        <v>0.1985554903112155</v>
      </c>
      <c r="J76" s="140" t="s">
        <v>43</v>
      </c>
      <c r="K76" s="59" t="s">
        <v>43</v>
      </c>
      <c r="L76" s="58" t="s">
        <v>43</v>
      </c>
      <c r="M76" s="59" t="s">
        <v>43</v>
      </c>
      <c r="N76" s="59" t="s">
        <v>43</v>
      </c>
      <c r="O76" s="153" t="s">
        <v>43</v>
      </c>
      <c r="P76" s="144" t="s">
        <v>43</v>
      </c>
      <c r="Q76" s="145" t="s">
        <v>43</v>
      </c>
      <c r="R76" s="131" t="s">
        <v>43</v>
      </c>
      <c r="S76" s="147">
        <v>4.7399999999999998E-2</v>
      </c>
      <c r="T76" s="131" t="s">
        <v>43</v>
      </c>
      <c r="U76" s="148" t="s">
        <v>43</v>
      </c>
      <c r="V76" s="131" t="s">
        <v>43</v>
      </c>
      <c r="W76" s="148" t="s">
        <v>43</v>
      </c>
      <c r="X76" s="157">
        <v>40900000</v>
      </c>
    </row>
    <row r="77" spans="1:24" ht="17" customHeight="1" x14ac:dyDescent="0.2">
      <c r="A77" s="73">
        <v>1958</v>
      </c>
      <c r="B77" s="156">
        <v>126</v>
      </c>
      <c r="C77" s="128" t="s">
        <v>43</v>
      </c>
      <c r="D77" s="151">
        <v>34.502000000000002</v>
      </c>
      <c r="E77" s="93">
        <f t="shared" si="4"/>
        <v>0.27382539682539686</v>
      </c>
      <c r="F77" s="56" t="s">
        <v>43</v>
      </c>
      <c r="G77" s="57" t="s">
        <v>43</v>
      </c>
      <c r="H77" s="152">
        <v>30.81</v>
      </c>
      <c r="I77" s="77">
        <f t="shared" si="3"/>
        <v>0.2445238095238095</v>
      </c>
      <c r="J77" s="140" t="s">
        <v>43</v>
      </c>
      <c r="K77" s="59" t="s">
        <v>43</v>
      </c>
      <c r="L77" s="58" t="s">
        <v>43</v>
      </c>
      <c r="M77" s="59" t="s">
        <v>43</v>
      </c>
      <c r="N77" s="59" t="s">
        <v>43</v>
      </c>
      <c r="O77" s="153" t="s">
        <v>43</v>
      </c>
      <c r="P77" s="144" t="s">
        <v>43</v>
      </c>
      <c r="Q77" s="145" t="s">
        <v>43</v>
      </c>
      <c r="R77" s="131" t="s">
        <v>43</v>
      </c>
      <c r="S77" s="148" t="s">
        <v>43</v>
      </c>
      <c r="T77" s="131" t="s">
        <v>43</v>
      </c>
      <c r="U77" s="148" t="s">
        <v>43</v>
      </c>
      <c r="V77" s="131" t="s">
        <v>43</v>
      </c>
      <c r="W77" s="148" t="s">
        <v>43</v>
      </c>
      <c r="X77" s="157">
        <v>40100000</v>
      </c>
    </row>
    <row r="78" spans="1:24" ht="17" customHeight="1" x14ac:dyDescent="0.2">
      <c r="A78" s="73">
        <v>1957</v>
      </c>
      <c r="B78" s="156">
        <v>122.2</v>
      </c>
      <c r="C78" s="128" t="s">
        <v>43</v>
      </c>
      <c r="D78" s="151">
        <v>31.135999999999999</v>
      </c>
      <c r="E78" s="93">
        <f t="shared" si="4"/>
        <v>0.25479541734860883</v>
      </c>
      <c r="F78" s="56" t="s">
        <v>43</v>
      </c>
      <c r="G78" s="57" t="s">
        <v>43</v>
      </c>
      <c r="H78" s="152">
        <v>28</v>
      </c>
      <c r="I78" s="77">
        <f t="shared" si="3"/>
        <v>0.22913256955810146</v>
      </c>
      <c r="J78" s="140" t="s">
        <v>43</v>
      </c>
      <c r="K78" s="59" t="s">
        <v>43</v>
      </c>
      <c r="L78" s="58" t="s">
        <v>43</v>
      </c>
      <c r="M78" s="59" t="s">
        <v>43</v>
      </c>
      <c r="N78" s="59" t="s">
        <v>43</v>
      </c>
      <c r="O78" s="153" t="s">
        <v>43</v>
      </c>
      <c r="P78" s="144" t="s">
        <v>43</v>
      </c>
      <c r="Q78" s="145" t="s">
        <v>43</v>
      </c>
      <c r="R78" s="131" t="s">
        <v>43</v>
      </c>
      <c r="S78" s="148" t="s">
        <v>43</v>
      </c>
      <c r="T78" s="131" t="s">
        <v>43</v>
      </c>
      <c r="U78" s="148" t="s">
        <v>43</v>
      </c>
      <c r="V78" s="131" t="s">
        <v>43</v>
      </c>
      <c r="W78" s="148" t="s">
        <v>43</v>
      </c>
      <c r="X78" s="157">
        <v>39300000</v>
      </c>
    </row>
    <row r="79" spans="1:24" ht="17" customHeight="1" x14ac:dyDescent="0.2">
      <c r="A79" s="73">
        <v>1956</v>
      </c>
      <c r="B79" s="156">
        <v>102.61</v>
      </c>
      <c r="C79" s="128" t="s">
        <v>43</v>
      </c>
      <c r="D79" s="151">
        <v>30.398599999999998</v>
      </c>
      <c r="E79" s="93">
        <f t="shared" si="4"/>
        <v>0.2962537764350453</v>
      </c>
      <c r="F79" s="56" t="s">
        <v>43</v>
      </c>
      <c r="G79" s="57" t="s">
        <v>43</v>
      </c>
      <c r="H79" s="152">
        <v>26.148</v>
      </c>
      <c r="I79" s="77">
        <f t="shared" ref="I79:I82" si="5">H79/B79</f>
        <v>0.25482896403859273</v>
      </c>
      <c r="J79" s="140" t="s">
        <v>43</v>
      </c>
      <c r="K79" s="59" t="s">
        <v>43</v>
      </c>
      <c r="L79" s="58" t="s">
        <v>43</v>
      </c>
      <c r="M79" s="59" t="s">
        <v>43</v>
      </c>
      <c r="N79" s="59" t="s">
        <v>43</v>
      </c>
      <c r="O79" s="153" t="s">
        <v>43</v>
      </c>
      <c r="P79" s="144" t="s">
        <v>43</v>
      </c>
      <c r="Q79" s="145" t="s">
        <v>43</v>
      </c>
      <c r="R79" s="131" t="s">
        <v>43</v>
      </c>
      <c r="S79" s="148" t="s">
        <v>43</v>
      </c>
      <c r="T79" s="131" t="s">
        <v>43</v>
      </c>
      <c r="U79" s="148" t="s">
        <v>43</v>
      </c>
      <c r="V79" s="131" t="s">
        <v>43</v>
      </c>
      <c r="W79" s="148" t="s">
        <v>43</v>
      </c>
      <c r="X79" s="157">
        <v>38600000</v>
      </c>
    </row>
    <row r="80" spans="1:24" ht="17" customHeight="1" x14ac:dyDescent="0.2">
      <c r="A80" s="73">
        <v>1955</v>
      </c>
      <c r="B80" s="156">
        <v>100.7</v>
      </c>
      <c r="C80" s="128" t="s">
        <v>43</v>
      </c>
      <c r="D80" s="151">
        <v>25.036100000000001</v>
      </c>
      <c r="E80" s="93">
        <f t="shared" si="4"/>
        <v>0.2486206554121152</v>
      </c>
      <c r="F80" s="56" t="s">
        <v>43</v>
      </c>
      <c r="G80" s="57" t="s">
        <v>43</v>
      </c>
      <c r="H80" s="152">
        <v>23.411000000000001</v>
      </c>
      <c r="I80" s="77">
        <f t="shared" si="5"/>
        <v>0.23248262164846079</v>
      </c>
      <c r="J80" s="140" t="s">
        <v>43</v>
      </c>
      <c r="K80" s="59" t="s">
        <v>43</v>
      </c>
      <c r="L80" s="58" t="s">
        <v>43</v>
      </c>
      <c r="M80" s="59" t="s">
        <v>43</v>
      </c>
      <c r="N80" s="59" t="s">
        <v>43</v>
      </c>
      <c r="O80" s="153" t="s">
        <v>43</v>
      </c>
      <c r="P80" s="144" t="s">
        <v>43</v>
      </c>
      <c r="Q80" s="145" t="s">
        <v>43</v>
      </c>
      <c r="R80" s="131" t="s">
        <v>43</v>
      </c>
      <c r="S80" s="148" t="s">
        <v>43</v>
      </c>
      <c r="T80" s="131" t="s">
        <v>43</v>
      </c>
      <c r="U80" s="148" t="s">
        <v>43</v>
      </c>
      <c r="V80" s="131" t="s">
        <v>43</v>
      </c>
      <c r="W80" s="148" t="s">
        <v>43</v>
      </c>
      <c r="X80" s="157">
        <v>37900000</v>
      </c>
    </row>
    <row r="81" spans="1:24" ht="17" customHeight="1" x14ac:dyDescent="0.2">
      <c r="A81" s="73">
        <v>1954</v>
      </c>
      <c r="B81" s="156">
        <v>106.4</v>
      </c>
      <c r="C81" s="128" t="s">
        <v>43</v>
      </c>
      <c r="D81" s="151">
        <v>26.223600000000001</v>
      </c>
      <c r="E81" s="93">
        <f t="shared" si="4"/>
        <v>0.24646240601503761</v>
      </c>
      <c r="F81" s="56" t="s">
        <v>43</v>
      </c>
      <c r="G81" s="57" t="s">
        <v>43</v>
      </c>
      <c r="H81" s="152">
        <v>21.774999999999999</v>
      </c>
      <c r="I81" s="77">
        <f t="shared" si="5"/>
        <v>0.20465225563909772</v>
      </c>
      <c r="J81" s="140" t="s">
        <v>43</v>
      </c>
      <c r="K81" s="59" t="s">
        <v>43</v>
      </c>
      <c r="L81" s="58" t="s">
        <v>43</v>
      </c>
      <c r="M81" s="59" t="s">
        <v>43</v>
      </c>
      <c r="N81" s="59" t="s">
        <v>43</v>
      </c>
      <c r="O81" s="153" t="s">
        <v>43</v>
      </c>
      <c r="P81" s="144" t="s">
        <v>43</v>
      </c>
      <c r="Q81" s="145" t="s">
        <v>43</v>
      </c>
      <c r="R81" s="131" t="s">
        <v>43</v>
      </c>
      <c r="S81" s="148" t="s">
        <v>43</v>
      </c>
      <c r="T81" s="131" t="s">
        <v>43</v>
      </c>
      <c r="U81" s="148" t="s">
        <v>43</v>
      </c>
      <c r="V81" s="131" t="s">
        <v>43</v>
      </c>
      <c r="W81" s="148" t="s">
        <v>43</v>
      </c>
      <c r="X81" s="157">
        <v>37200000</v>
      </c>
    </row>
    <row r="82" spans="1:24" ht="17" customHeight="1" x14ac:dyDescent="0.2">
      <c r="A82" s="73">
        <v>1953</v>
      </c>
      <c r="B82" s="156">
        <v>97.7</v>
      </c>
      <c r="C82" s="128" t="s">
        <v>43</v>
      </c>
      <c r="D82" s="151">
        <v>25.781600000000001</v>
      </c>
      <c r="E82" s="93">
        <f t="shared" si="4"/>
        <v>0.26388536335721596</v>
      </c>
      <c r="F82" s="56" t="s">
        <v>43</v>
      </c>
      <c r="G82" s="57" t="s">
        <v>43</v>
      </c>
      <c r="H82" s="152">
        <v>21.291</v>
      </c>
      <c r="I82" s="77">
        <f t="shared" si="5"/>
        <v>0.21792221084953942</v>
      </c>
      <c r="J82" s="140" t="s">
        <v>43</v>
      </c>
      <c r="K82" s="59" t="s">
        <v>43</v>
      </c>
      <c r="L82" s="58" t="s">
        <v>43</v>
      </c>
      <c r="M82" s="59" t="s">
        <v>43</v>
      </c>
      <c r="N82" s="59" t="s">
        <v>43</v>
      </c>
      <c r="O82" s="153" t="s">
        <v>43</v>
      </c>
      <c r="P82" s="144" t="s">
        <v>43</v>
      </c>
      <c r="Q82" s="145" t="s">
        <v>43</v>
      </c>
      <c r="R82" s="131" t="s">
        <v>43</v>
      </c>
      <c r="S82" s="148" t="s">
        <v>43</v>
      </c>
      <c r="T82" s="131" t="s">
        <v>43</v>
      </c>
      <c r="U82" s="148" t="s">
        <v>43</v>
      </c>
      <c r="V82" s="131" t="s">
        <v>43</v>
      </c>
      <c r="W82" s="148" t="s">
        <v>43</v>
      </c>
      <c r="X82" s="157">
        <v>36500000</v>
      </c>
    </row>
    <row r="83" spans="1:24" s="7" customFormat="1" ht="17" customHeight="1" x14ac:dyDescent="0.2">
      <c r="A83" s="73">
        <v>1952</v>
      </c>
      <c r="B83" s="158">
        <v>99.7</v>
      </c>
      <c r="C83" s="137" t="s">
        <v>43</v>
      </c>
      <c r="D83" s="159">
        <v>25.101900000000001</v>
      </c>
      <c r="E83" s="93">
        <f t="shared" si="4"/>
        <v>0.25177432296890673</v>
      </c>
      <c r="F83" s="56" t="s">
        <v>43</v>
      </c>
      <c r="G83" s="57" t="s">
        <v>43</v>
      </c>
      <c r="H83" s="160">
        <v>21.856999999999999</v>
      </c>
      <c r="I83" s="161">
        <v>0.21922768304914744</v>
      </c>
      <c r="J83" s="162" t="s">
        <v>43</v>
      </c>
      <c r="K83" s="163" t="s">
        <v>43</v>
      </c>
      <c r="L83" s="164" t="s">
        <v>43</v>
      </c>
      <c r="M83" s="165" t="s">
        <v>43</v>
      </c>
      <c r="N83" s="165" t="s">
        <v>43</v>
      </c>
      <c r="O83" s="166" t="s">
        <v>43</v>
      </c>
      <c r="P83" s="144" t="s">
        <v>43</v>
      </c>
      <c r="Q83" s="145" t="s">
        <v>43</v>
      </c>
      <c r="R83" s="131" t="s">
        <v>43</v>
      </c>
      <c r="S83" s="148" t="s">
        <v>43</v>
      </c>
      <c r="T83" s="131" t="s">
        <v>43</v>
      </c>
      <c r="U83" s="148" t="s">
        <v>43</v>
      </c>
      <c r="V83" s="131" t="s">
        <v>43</v>
      </c>
      <c r="W83" s="148" t="s">
        <v>43</v>
      </c>
      <c r="X83" s="157">
        <v>35900000</v>
      </c>
    </row>
    <row r="84" spans="1:24" s="7" customFormat="1" ht="17" customHeight="1" x14ac:dyDescent="0.2">
      <c r="A84" s="167">
        <v>1951</v>
      </c>
      <c r="B84" s="168">
        <v>99.7</v>
      </c>
      <c r="C84" s="169" t="s">
        <v>43</v>
      </c>
      <c r="D84" s="170">
        <v>25.101900000000001</v>
      </c>
      <c r="E84" s="171">
        <v>0.25177432296890673</v>
      </c>
      <c r="F84" s="172" t="s">
        <v>43</v>
      </c>
      <c r="G84" s="173" t="s">
        <v>43</v>
      </c>
      <c r="H84" s="174">
        <v>21.856999999999999</v>
      </c>
      <c r="I84" s="175">
        <v>0.21922768304914744</v>
      </c>
      <c r="J84" s="176" t="s">
        <v>43</v>
      </c>
      <c r="K84" s="165" t="s">
        <v>43</v>
      </c>
      <c r="L84" s="164" t="s">
        <v>43</v>
      </c>
      <c r="M84" s="165" t="s">
        <v>43</v>
      </c>
      <c r="N84" s="165" t="s">
        <v>43</v>
      </c>
      <c r="O84" s="166" t="s">
        <v>43</v>
      </c>
      <c r="P84" s="177" t="s">
        <v>43</v>
      </c>
      <c r="Q84" s="178" t="s">
        <v>43</v>
      </c>
      <c r="R84" s="125" t="s">
        <v>43</v>
      </c>
      <c r="S84" s="179" t="s">
        <v>43</v>
      </c>
      <c r="T84" s="125" t="s">
        <v>43</v>
      </c>
      <c r="U84" s="179" t="s">
        <v>43</v>
      </c>
      <c r="V84" s="125" t="s">
        <v>43</v>
      </c>
      <c r="W84" s="179" t="s">
        <v>43</v>
      </c>
      <c r="X84" s="180">
        <v>35900000</v>
      </c>
    </row>
    <row r="85" spans="1:24" s="7" customFormat="1" ht="17" customHeight="1" x14ac:dyDescent="0.15"/>
    <row r="86" spans="1:24" s="2" customFormat="1" ht="17" customHeight="1" x14ac:dyDescent="0.15"/>
    <row r="87" spans="1:24" s="2" customFormat="1" ht="17" customHeight="1" x14ac:dyDescent="0.15">
      <c r="A87" s="7"/>
      <c r="B87" s="8"/>
      <c r="C87" s="8"/>
      <c r="D87" s="8"/>
      <c r="E87" s="10"/>
      <c r="F87" s="8"/>
      <c r="G87" s="8"/>
      <c r="H87" s="8"/>
      <c r="I87" s="10"/>
      <c r="J87" s="10"/>
      <c r="K87" s="10"/>
      <c r="L87" s="7"/>
      <c r="M87" s="9"/>
      <c r="N87" s="9"/>
      <c r="O87" s="7"/>
      <c r="P87" s="7"/>
      <c r="Q87" s="7"/>
      <c r="R87" s="7"/>
      <c r="S87" s="7"/>
      <c r="T87" s="7"/>
      <c r="U87" s="7"/>
      <c r="V87" s="8"/>
      <c r="W87" s="8"/>
      <c r="X87" s="7"/>
    </row>
    <row r="88" spans="1:24" s="2" customFormat="1" ht="17" customHeight="1" x14ac:dyDescent="0.15">
      <c r="A88" s="184"/>
      <c r="B88" s="185"/>
      <c r="C88" s="185"/>
      <c r="D88" s="185"/>
      <c r="E88" s="185"/>
      <c r="F88" s="11"/>
      <c r="G88" s="8"/>
      <c r="H88" s="8"/>
      <c r="I88" s="10"/>
      <c r="J88" s="10"/>
      <c r="K88" s="10"/>
      <c r="L88" s="7"/>
      <c r="M88" s="9"/>
      <c r="N88" s="9"/>
      <c r="O88" s="7"/>
      <c r="P88" s="7"/>
      <c r="Q88" s="7"/>
      <c r="R88" s="7"/>
      <c r="S88" s="7"/>
      <c r="T88" s="7"/>
      <c r="U88" s="7"/>
      <c r="V88" s="8"/>
      <c r="W88" s="8"/>
      <c r="X88" s="7"/>
    </row>
    <row r="89" spans="1:24" s="2" customFormat="1" ht="17" customHeight="1" x14ac:dyDescent="0.15">
      <c r="A89" s="186" t="s">
        <v>44</v>
      </c>
      <c r="B89" s="185"/>
      <c r="C89" s="185"/>
      <c r="D89" s="185"/>
      <c r="E89" s="185"/>
      <c r="F89" s="185"/>
      <c r="G89" s="185"/>
      <c r="H89" s="3"/>
      <c r="I89" s="5"/>
      <c r="J89" s="5"/>
      <c r="K89" s="5"/>
      <c r="M89" s="4"/>
      <c r="N89" s="4"/>
      <c r="V89" s="3"/>
      <c r="W89" s="3"/>
    </row>
    <row r="90" spans="1:24" s="2" customFormat="1" ht="17" customHeight="1" x14ac:dyDescent="0.15">
      <c r="A90" s="186" t="s">
        <v>45</v>
      </c>
      <c r="B90" s="185"/>
      <c r="C90" s="185"/>
      <c r="D90" s="185"/>
      <c r="E90" s="185"/>
      <c r="F90" s="185"/>
      <c r="G90" s="3"/>
      <c r="H90" s="5"/>
      <c r="L90" s="4"/>
      <c r="M90" s="4"/>
      <c r="S90" s="6"/>
      <c r="T90" s="6"/>
      <c r="U90" s="6"/>
      <c r="V90" s="3"/>
    </row>
    <row r="91" spans="1:24" s="2" customFormat="1" ht="17" customHeight="1" x14ac:dyDescent="0.15">
      <c r="G91" s="3"/>
      <c r="H91" s="5"/>
      <c r="L91" s="4"/>
      <c r="M91" s="4"/>
      <c r="S91" s="6"/>
      <c r="T91" s="6"/>
      <c r="U91" s="6"/>
      <c r="V91" s="3"/>
    </row>
    <row r="92" spans="1:24" s="2" customFormat="1" ht="17" customHeight="1" x14ac:dyDescent="0.15">
      <c r="A92" s="1"/>
      <c r="B92" s="1"/>
      <c r="C92" s="1"/>
      <c r="D92" s="1"/>
      <c r="E92" s="1"/>
      <c r="F92" s="1"/>
      <c r="H92" s="3"/>
      <c r="I92" s="5"/>
      <c r="J92" s="5"/>
      <c r="K92" s="5"/>
      <c r="M92" s="4"/>
      <c r="N92" s="4"/>
      <c r="V92" s="3"/>
      <c r="W92" s="3"/>
    </row>
    <row r="93" spans="1:24" s="2" customFormat="1" ht="17" customHeight="1" x14ac:dyDescent="0.15">
      <c r="A93" s="1"/>
      <c r="B93" s="1"/>
      <c r="C93" s="1"/>
      <c r="D93" s="1"/>
      <c r="E93" s="1"/>
      <c r="F93" s="1"/>
      <c r="H93" s="3"/>
      <c r="I93" s="5"/>
      <c r="J93" s="5"/>
      <c r="K93" s="5"/>
      <c r="M93" s="4"/>
      <c r="N93" s="4"/>
      <c r="V93" s="3"/>
      <c r="W93" s="3"/>
    </row>
    <row r="94" spans="1:24" s="2" customFormat="1" ht="17" customHeight="1" x14ac:dyDescent="0.15">
      <c r="A94" s="1" t="s">
        <v>46</v>
      </c>
      <c r="B94" s="1"/>
      <c r="C94" s="1"/>
      <c r="D94" s="1"/>
      <c r="E94" s="1"/>
      <c r="F94" s="1"/>
      <c r="G94" s="1"/>
      <c r="H94" s="3"/>
      <c r="I94" s="5"/>
      <c r="J94" s="5"/>
      <c r="K94" s="5"/>
      <c r="M94" s="4"/>
      <c r="N94" s="4"/>
      <c r="V94" s="3"/>
      <c r="W94" s="3"/>
    </row>
    <row r="95" spans="1:24" ht="17" customHeight="1" x14ac:dyDescent="0.2">
      <c r="A95" s="1" t="s">
        <v>57</v>
      </c>
      <c r="B95" s="1"/>
      <c r="C95" s="1"/>
      <c r="D95" s="1"/>
      <c r="E95" s="1"/>
      <c r="F95" s="1"/>
      <c r="G95" s="1"/>
      <c r="H95" s="3"/>
      <c r="I95" s="5"/>
      <c r="J95" s="5"/>
      <c r="K95" s="5"/>
      <c r="L95" s="2"/>
      <c r="M95" s="4"/>
      <c r="N95" s="4"/>
      <c r="O95" s="2"/>
      <c r="P95" s="2"/>
      <c r="Q95" s="2"/>
      <c r="R95" s="2"/>
      <c r="S95" s="2"/>
      <c r="T95" s="2"/>
      <c r="U95" s="2"/>
      <c r="V95" s="3"/>
      <c r="W95" s="3"/>
      <c r="X95" s="2"/>
    </row>
    <row r="96" spans="1:24" ht="17" customHeight="1" x14ac:dyDescent="0.2">
      <c r="A96" s="1" t="s">
        <v>47</v>
      </c>
      <c r="B96" s="1"/>
      <c r="C96" s="1"/>
      <c r="D96" s="1"/>
      <c r="E96" s="1"/>
      <c r="F96" s="1"/>
      <c r="G96" s="1"/>
      <c r="H96" s="2"/>
      <c r="I96" s="2"/>
      <c r="J96" s="2"/>
      <c r="K96" s="2"/>
      <c r="L96" s="2"/>
      <c r="M96" s="4"/>
      <c r="N96" s="4"/>
      <c r="O96" s="2"/>
      <c r="P96" s="2"/>
      <c r="Q96" s="2"/>
      <c r="R96" s="2"/>
      <c r="S96" s="2"/>
      <c r="T96" s="2"/>
      <c r="U96" s="2"/>
      <c r="V96" s="3"/>
      <c r="W96" s="2"/>
      <c r="X96" s="2"/>
    </row>
    <row r="97" spans="1:24" ht="17" customHeight="1" x14ac:dyDescent="0.2">
      <c r="A97" s="1" t="s">
        <v>48</v>
      </c>
      <c r="B97" s="1"/>
      <c r="C97" s="1"/>
      <c r="D97" s="1"/>
      <c r="E97" s="1"/>
      <c r="F97" s="1"/>
      <c r="G97" s="2"/>
      <c r="H97" s="2"/>
      <c r="I97" s="2"/>
      <c r="J97" s="2"/>
      <c r="K97" s="2"/>
      <c r="L97" s="2"/>
      <c r="M97" s="4"/>
      <c r="N97" s="4"/>
      <c r="O97" s="2"/>
      <c r="P97" s="2"/>
      <c r="Q97" s="2"/>
      <c r="R97" s="2"/>
      <c r="S97" s="2"/>
      <c r="T97" s="2"/>
      <c r="U97" s="2"/>
      <c r="V97" s="3"/>
      <c r="W97" s="2"/>
      <c r="X97" s="2"/>
    </row>
    <row r="98" spans="1:24" ht="17" customHeight="1" x14ac:dyDescent="0.2">
      <c r="A98" s="1" t="s">
        <v>49</v>
      </c>
      <c r="B98" s="1"/>
      <c r="C98" s="1"/>
      <c r="D98" s="1"/>
      <c r="E98" s="1"/>
      <c r="F98" s="1"/>
    </row>
  </sheetData>
  <mergeCells count="24">
    <mergeCell ref="O4:O5"/>
    <mergeCell ref="X4:X5"/>
    <mergeCell ref="A3:B3"/>
    <mergeCell ref="A4:A5"/>
    <mergeCell ref="B4:B5"/>
    <mergeCell ref="C4:D4"/>
    <mergeCell ref="E4:E5"/>
    <mergeCell ref="F4:H4"/>
    <mergeCell ref="P4:Q4"/>
    <mergeCell ref="R4:R5"/>
    <mergeCell ref="S4:S5"/>
    <mergeCell ref="V4:V5"/>
    <mergeCell ref="W4:W5"/>
    <mergeCell ref="T4:T5"/>
    <mergeCell ref="U4:U5"/>
    <mergeCell ref="M4:M5"/>
    <mergeCell ref="N4:N5"/>
    <mergeCell ref="A88:E88"/>
    <mergeCell ref="A89:G89"/>
    <mergeCell ref="A90:F90"/>
    <mergeCell ref="J4:J5"/>
    <mergeCell ref="I4:I5"/>
    <mergeCell ref="L4:L5"/>
    <mergeCell ref="K4:K5"/>
  </mergeCells>
  <pageMargins left="0.75" right="0.75" top="1" bottom="1" header="0.5" footer="0.5"/>
  <pageSetup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84E01-D42B-8245-B81F-28C33253328D}">
  <dimension ref="A1:I76"/>
  <sheetViews>
    <sheetView workbookViewId="0">
      <selection sqref="A1:B1"/>
    </sheetView>
  </sheetViews>
  <sheetFormatPr baseColWidth="10" defaultColWidth="11.5" defaultRowHeight="14" x14ac:dyDescent="0.15"/>
  <cols>
    <col min="1" max="1" width="11.5" style="37"/>
    <col min="2" max="5" width="11.6640625" style="39" bestFit="1" customWidth="1"/>
    <col min="6" max="6" width="11.5" style="37"/>
    <col min="7" max="7" width="17.1640625" style="37" bestFit="1" customWidth="1"/>
    <col min="8" max="9" width="18" style="38" bestFit="1" customWidth="1"/>
    <col min="10" max="16384" width="11.5" style="37"/>
  </cols>
  <sheetData>
    <row r="1" spans="1:8" x14ac:dyDescent="0.15">
      <c r="A1" s="200" t="s">
        <v>55</v>
      </c>
      <c r="B1" s="200"/>
    </row>
    <row r="3" spans="1:8" x14ac:dyDescent="0.15">
      <c r="B3" s="39" t="s">
        <v>54</v>
      </c>
      <c r="C3" s="39" t="s">
        <v>53</v>
      </c>
      <c r="D3" s="39" t="s">
        <v>52</v>
      </c>
      <c r="E3" s="37"/>
      <c r="G3" s="38" t="s">
        <v>51</v>
      </c>
      <c r="H3" s="38" t="s">
        <v>50</v>
      </c>
    </row>
    <row r="5" spans="1:8" x14ac:dyDescent="0.15">
      <c r="A5" s="37">
        <v>1951</v>
      </c>
      <c r="B5" s="39">
        <v>99.7</v>
      </c>
      <c r="C5" s="46">
        <v>25.101900000000001</v>
      </c>
      <c r="D5" s="39">
        <v>21.856999999999999</v>
      </c>
      <c r="F5" s="37">
        <v>1951</v>
      </c>
      <c r="G5" s="38">
        <f t="shared" ref="G5:G36" si="0">C5/B5</f>
        <v>0.25177432296890673</v>
      </c>
      <c r="H5" s="38">
        <f t="shared" ref="H5:H36" si="1">D5/B5</f>
        <v>0.21922768304914744</v>
      </c>
    </row>
    <row r="6" spans="1:8" x14ac:dyDescent="0.15">
      <c r="A6" s="37">
        <v>1952</v>
      </c>
      <c r="B6" s="39">
        <v>99.7</v>
      </c>
      <c r="C6" s="46">
        <v>25.101900000000001</v>
      </c>
      <c r="D6" s="39">
        <v>21.856999999999999</v>
      </c>
      <c r="F6" s="37">
        <v>1952</v>
      </c>
      <c r="G6" s="38">
        <f t="shared" si="0"/>
        <v>0.25177432296890673</v>
      </c>
      <c r="H6" s="38">
        <f t="shared" si="1"/>
        <v>0.21922768304914744</v>
      </c>
    </row>
    <row r="7" spans="1:8" x14ac:dyDescent="0.15">
      <c r="A7" s="37">
        <v>1953</v>
      </c>
      <c r="B7" s="39">
        <v>97.7</v>
      </c>
      <c r="C7" s="46">
        <v>25.781600000000001</v>
      </c>
      <c r="D7" s="39">
        <v>21.291</v>
      </c>
      <c r="F7" s="37">
        <v>1953</v>
      </c>
      <c r="G7" s="38">
        <f t="shared" si="0"/>
        <v>0.26388536335721596</v>
      </c>
      <c r="H7" s="38">
        <f t="shared" si="1"/>
        <v>0.21792221084953942</v>
      </c>
    </row>
    <row r="8" spans="1:8" x14ac:dyDescent="0.15">
      <c r="A8" s="37">
        <v>1954</v>
      </c>
      <c r="B8" s="39">
        <v>106.4</v>
      </c>
      <c r="C8" s="46">
        <v>26.223600000000001</v>
      </c>
      <c r="D8" s="39">
        <v>21.774999999999999</v>
      </c>
      <c r="F8" s="37">
        <v>1954</v>
      </c>
      <c r="G8" s="38">
        <f t="shared" si="0"/>
        <v>0.24646240601503761</v>
      </c>
      <c r="H8" s="38">
        <f t="shared" si="1"/>
        <v>0.20465225563909772</v>
      </c>
    </row>
    <row r="9" spans="1:8" x14ac:dyDescent="0.15">
      <c r="A9" s="37">
        <v>1955</v>
      </c>
      <c r="B9" s="39">
        <v>100.7</v>
      </c>
      <c r="C9" s="46">
        <v>25.036100000000001</v>
      </c>
      <c r="D9" s="39">
        <v>23.411000000000001</v>
      </c>
      <c r="F9" s="37">
        <v>1955</v>
      </c>
      <c r="G9" s="38">
        <f t="shared" si="0"/>
        <v>0.2486206554121152</v>
      </c>
      <c r="H9" s="38">
        <f t="shared" si="1"/>
        <v>0.23248262164846079</v>
      </c>
    </row>
    <row r="10" spans="1:8" x14ac:dyDescent="0.15">
      <c r="A10" s="37">
        <v>1956</v>
      </c>
      <c r="B10" s="39">
        <v>102.61</v>
      </c>
      <c r="C10" s="46">
        <v>30.398599999999998</v>
      </c>
      <c r="D10" s="39">
        <v>26.148</v>
      </c>
      <c r="F10" s="37">
        <v>1956</v>
      </c>
      <c r="G10" s="38">
        <f t="shared" si="0"/>
        <v>0.2962537764350453</v>
      </c>
      <c r="H10" s="38">
        <f t="shared" si="1"/>
        <v>0.25482896403859273</v>
      </c>
    </row>
    <row r="11" spans="1:8" x14ac:dyDescent="0.15">
      <c r="A11" s="37">
        <v>1957</v>
      </c>
      <c r="B11" s="39">
        <v>122.2</v>
      </c>
      <c r="C11" s="46">
        <v>31.135999999999999</v>
      </c>
      <c r="D11" s="39">
        <v>28</v>
      </c>
      <c r="F11" s="37">
        <v>1957</v>
      </c>
      <c r="G11" s="38">
        <f t="shared" si="0"/>
        <v>0.25479541734860883</v>
      </c>
      <c r="H11" s="38">
        <f t="shared" si="1"/>
        <v>0.22913256955810146</v>
      </c>
    </row>
    <row r="12" spans="1:8" ht="15" customHeight="1" x14ac:dyDescent="0.15">
      <c r="A12" s="37">
        <v>1958</v>
      </c>
      <c r="B12" s="39">
        <v>126</v>
      </c>
      <c r="C12" s="48">
        <v>34.502000000000002</v>
      </c>
      <c r="D12" s="47">
        <v>30.81</v>
      </c>
      <c r="E12" s="37"/>
      <c r="F12" s="37">
        <v>1958</v>
      </c>
      <c r="G12" s="38">
        <f t="shared" si="0"/>
        <v>0.27382539682539686</v>
      </c>
      <c r="H12" s="38">
        <f t="shared" si="1"/>
        <v>0.2445238095238095</v>
      </c>
    </row>
    <row r="13" spans="1:8" ht="15" customHeight="1" x14ac:dyDescent="0.15">
      <c r="A13" s="37">
        <v>1959</v>
      </c>
      <c r="B13" s="39">
        <v>170.3</v>
      </c>
      <c r="C13" s="46">
        <v>40.415999999999997</v>
      </c>
      <c r="D13" s="39">
        <v>33.814</v>
      </c>
      <c r="E13" s="37"/>
      <c r="F13" s="37">
        <v>1959</v>
      </c>
      <c r="G13" s="38">
        <f t="shared" si="0"/>
        <v>0.2373223722842043</v>
      </c>
      <c r="H13" s="38">
        <f t="shared" si="1"/>
        <v>0.1985554903112155</v>
      </c>
    </row>
    <row r="14" spans="1:8" x14ac:dyDescent="0.15">
      <c r="A14" s="37">
        <v>1960</v>
      </c>
      <c r="B14" s="39">
        <v>147.9</v>
      </c>
      <c r="C14" s="46">
        <v>49.671999999999997</v>
      </c>
      <c r="D14" s="39">
        <v>37.941000000000003</v>
      </c>
      <c r="E14" s="37"/>
      <c r="F14" s="37">
        <v>1960</v>
      </c>
      <c r="G14" s="38">
        <f t="shared" si="0"/>
        <v>0.33584854631507771</v>
      </c>
      <c r="H14" s="38">
        <f t="shared" si="1"/>
        <v>0.25653144016227181</v>
      </c>
    </row>
    <row r="15" spans="1:8" x14ac:dyDescent="0.15">
      <c r="A15" s="37">
        <v>1961</v>
      </c>
      <c r="B15" s="39">
        <v>176.33260402654</v>
      </c>
      <c r="C15" s="39">
        <v>61.82739672417037</v>
      </c>
      <c r="D15" s="39">
        <v>39.555999999999997</v>
      </c>
      <c r="E15" s="37"/>
      <c r="F15" s="37">
        <v>1961</v>
      </c>
      <c r="G15" s="38">
        <f t="shared" si="0"/>
        <v>0.35062940892578587</v>
      </c>
      <c r="H15" s="38">
        <f t="shared" si="1"/>
        <v>0.22432606957954518</v>
      </c>
    </row>
    <row r="16" spans="1:8" x14ac:dyDescent="0.15">
      <c r="A16" s="37">
        <v>1962</v>
      </c>
      <c r="B16" s="39">
        <v>186.82093596028</v>
      </c>
      <c r="C16" s="39">
        <v>69.935410792603022</v>
      </c>
      <c r="D16" s="39">
        <v>41.121000000000002</v>
      </c>
      <c r="E16" s="37"/>
      <c r="F16" s="37">
        <v>1962</v>
      </c>
      <c r="G16" s="38">
        <f t="shared" si="0"/>
        <v>0.37434461203787134</v>
      </c>
      <c r="H16" s="38">
        <f t="shared" si="1"/>
        <v>0.22010916382916923</v>
      </c>
    </row>
    <row r="17" spans="1:8" x14ac:dyDescent="0.15">
      <c r="A17" s="37">
        <v>1963</v>
      </c>
      <c r="B17" s="39">
        <v>200.76876046295001</v>
      </c>
      <c r="C17" s="39">
        <v>73.964342480742431</v>
      </c>
      <c r="D17" s="39">
        <v>45.34</v>
      </c>
      <c r="E17" s="37"/>
      <c r="F17" s="37">
        <v>1963</v>
      </c>
      <c r="G17" s="38">
        <f t="shared" si="0"/>
        <v>0.36840563397507181</v>
      </c>
      <c r="H17" s="38">
        <f t="shared" si="1"/>
        <v>0.22583194664075776</v>
      </c>
    </row>
    <row r="18" spans="1:8" x14ac:dyDescent="0.15">
      <c r="A18" s="37">
        <v>1964</v>
      </c>
      <c r="B18" s="39">
        <v>230.58035731818001</v>
      </c>
      <c r="C18" s="39">
        <v>83.121417075638419</v>
      </c>
      <c r="D18" s="39">
        <v>50.073</v>
      </c>
      <c r="E18" s="37"/>
      <c r="F18" s="37">
        <v>1964</v>
      </c>
      <c r="G18" s="38">
        <f t="shared" si="0"/>
        <v>0.36048784919236809</v>
      </c>
      <c r="H18" s="38">
        <f t="shared" si="1"/>
        <v>0.2171607355560812</v>
      </c>
    </row>
    <row r="19" spans="1:8" x14ac:dyDescent="0.15">
      <c r="A19" s="37">
        <v>1965</v>
      </c>
      <c r="B19" s="39">
        <v>268.95349266922011</v>
      </c>
      <c r="C19" s="39">
        <v>92.531875522253543</v>
      </c>
      <c r="D19" s="39">
        <v>54.838000000000001</v>
      </c>
      <c r="E19" s="37"/>
      <c r="F19" s="37">
        <v>1965</v>
      </c>
      <c r="G19" s="38">
        <f t="shared" si="0"/>
        <v>0.34404414906058284</v>
      </c>
      <c r="H19" s="38">
        <f t="shared" si="1"/>
        <v>0.20389398723088542</v>
      </c>
    </row>
    <row r="20" spans="1:8" x14ac:dyDescent="0.15">
      <c r="A20" s="37">
        <v>1966</v>
      </c>
      <c r="B20" s="39">
        <v>283.60021748516999</v>
      </c>
      <c r="C20" s="39">
        <v>106.0008983333048</v>
      </c>
      <c r="D20" s="39">
        <v>60.786000000000001</v>
      </c>
      <c r="E20" s="37"/>
      <c r="F20" s="37">
        <v>1966</v>
      </c>
      <c r="G20" s="38">
        <f t="shared" si="0"/>
        <v>0.37376874839261293</v>
      </c>
      <c r="H20" s="38">
        <f t="shared" si="1"/>
        <v>0.21433693013009986</v>
      </c>
    </row>
    <row r="21" spans="1:8" x14ac:dyDescent="0.15">
      <c r="A21" s="37">
        <v>1967</v>
      </c>
      <c r="B21" s="39">
        <v>321.05823423737002</v>
      </c>
      <c r="C21" s="39">
        <v>118.8419588034251</v>
      </c>
      <c r="D21" s="39">
        <v>67.608000000000004</v>
      </c>
      <c r="E21" s="37"/>
      <c r="F21" s="37">
        <v>1967</v>
      </c>
      <c r="G21" s="38">
        <f t="shared" si="0"/>
        <v>0.37015701866584405</v>
      </c>
      <c r="H21" s="38">
        <f t="shared" si="1"/>
        <v>0.21057862029483085</v>
      </c>
    </row>
    <row r="22" spans="1:8" x14ac:dyDescent="0.15">
      <c r="A22" s="37">
        <v>1968</v>
      </c>
      <c r="B22" s="39">
        <v>376.01206652585</v>
      </c>
      <c r="C22" s="39">
        <v>130.06398659474371</v>
      </c>
      <c r="D22" s="39">
        <v>73.906000000000006</v>
      </c>
      <c r="E22" s="37"/>
      <c r="F22" s="37">
        <v>1968</v>
      </c>
      <c r="G22" s="38">
        <f t="shared" si="0"/>
        <v>0.34590375728222034</v>
      </c>
      <c r="H22" s="38">
        <f t="shared" si="1"/>
        <v>0.19655220291958139</v>
      </c>
    </row>
    <row r="23" spans="1:8" x14ac:dyDescent="0.15">
      <c r="A23" s="37">
        <v>1969</v>
      </c>
      <c r="B23" s="39">
        <v>398.14091903116997</v>
      </c>
      <c r="C23" s="39">
        <v>163.30205729609651</v>
      </c>
      <c r="D23" s="39">
        <v>80.965000000000003</v>
      </c>
      <c r="E23" s="37"/>
      <c r="F23" s="37">
        <v>1969</v>
      </c>
      <c r="G23" s="38">
        <f t="shared" si="0"/>
        <v>0.4101614516123418</v>
      </c>
      <c r="H23" s="38">
        <f t="shared" si="1"/>
        <v>0.20335764582303922</v>
      </c>
    </row>
    <row r="24" spans="1:8" x14ac:dyDescent="0.15">
      <c r="A24" s="37">
        <v>1970</v>
      </c>
      <c r="B24" s="39">
        <v>438.35996262637002</v>
      </c>
      <c r="C24" s="39">
        <v>172.9756337844471</v>
      </c>
      <c r="D24" s="39">
        <v>91.894000000000005</v>
      </c>
      <c r="E24" s="37"/>
      <c r="F24" s="37">
        <v>1970</v>
      </c>
      <c r="G24" s="38">
        <f t="shared" si="0"/>
        <v>0.39459724548767805</v>
      </c>
      <c r="H24" s="38">
        <f t="shared" si="1"/>
        <v>0.20963137109837873</v>
      </c>
    </row>
    <row r="25" spans="1:8" x14ac:dyDescent="0.15">
      <c r="A25" s="37">
        <v>1971</v>
      </c>
      <c r="B25" s="39">
        <v>468.16862290888002</v>
      </c>
      <c r="C25" s="39">
        <v>176.02594995366081</v>
      </c>
      <c r="D25" s="39">
        <v>108.47199999999999</v>
      </c>
      <c r="E25" s="37"/>
      <c r="F25" s="37">
        <v>1971</v>
      </c>
      <c r="G25" s="38">
        <f t="shared" si="0"/>
        <v>0.37598835406771985</v>
      </c>
      <c r="H25" s="38">
        <f t="shared" si="1"/>
        <v>0.23169429708046022</v>
      </c>
    </row>
    <row r="26" spans="1:8" x14ac:dyDescent="0.15">
      <c r="A26" s="37">
        <v>1972</v>
      </c>
      <c r="B26" s="39">
        <v>501.19911245636001</v>
      </c>
      <c r="C26" s="39">
        <v>185.6600648508431</v>
      </c>
      <c r="D26" s="39">
        <v>123.902</v>
      </c>
      <c r="E26" s="37"/>
      <c r="F26" s="37">
        <v>1972</v>
      </c>
      <c r="G26" s="38">
        <f t="shared" si="0"/>
        <v>0.37043175104786069</v>
      </c>
      <c r="H26" s="38">
        <f t="shared" si="1"/>
        <v>0.24721113210428577</v>
      </c>
    </row>
    <row r="27" spans="1:8" x14ac:dyDescent="0.15">
      <c r="A27" s="37">
        <v>1973</v>
      </c>
      <c r="B27" s="39">
        <v>552.45336622534012</v>
      </c>
      <c r="C27" s="39">
        <v>202.5058027837679</v>
      </c>
      <c r="D27" s="39">
        <v>140.80699999999999</v>
      </c>
      <c r="E27" s="37"/>
      <c r="F27" s="37">
        <v>1973</v>
      </c>
      <c r="G27" s="38">
        <f t="shared" si="0"/>
        <v>0.36655727915533753</v>
      </c>
      <c r="H27" s="38">
        <f t="shared" si="1"/>
        <v>0.25487581144100813</v>
      </c>
    </row>
    <row r="28" spans="1:8" x14ac:dyDescent="0.15">
      <c r="A28" s="37">
        <v>1974</v>
      </c>
      <c r="B28" s="39">
        <v>672.40656475096</v>
      </c>
      <c r="C28" s="39">
        <v>225.93619093694571</v>
      </c>
      <c r="D28" s="39">
        <v>176.07599999999999</v>
      </c>
      <c r="E28" s="37"/>
      <c r="F28" s="37">
        <v>1974</v>
      </c>
      <c r="G28" s="38">
        <f t="shared" si="0"/>
        <v>0.33601128064629465</v>
      </c>
      <c r="H28" s="38">
        <f t="shared" si="1"/>
        <v>0.26185943033618875</v>
      </c>
    </row>
    <row r="29" spans="1:8" x14ac:dyDescent="0.15">
      <c r="A29" s="37">
        <v>1975</v>
      </c>
      <c r="B29" s="39">
        <v>793.77876098778006</v>
      </c>
      <c r="C29" s="39">
        <v>226.34436919716001</v>
      </c>
      <c r="D29" s="39">
        <v>200.99299999999999</v>
      </c>
      <c r="E29" s="37"/>
      <c r="F29" s="37">
        <v>1975</v>
      </c>
      <c r="G29" s="38">
        <f t="shared" si="0"/>
        <v>0.28514792826592711</v>
      </c>
      <c r="H29" s="38">
        <f t="shared" si="1"/>
        <v>0.25321035265529634</v>
      </c>
    </row>
    <row r="30" spans="1:8" x14ac:dyDescent="0.15">
      <c r="A30" s="37">
        <v>1976</v>
      </c>
      <c r="B30" s="39">
        <v>852.12449686199</v>
      </c>
      <c r="C30" s="39">
        <v>248.2519667343829</v>
      </c>
      <c r="D30" s="39">
        <v>245.697</v>
      </c>
      <c r="E30" s="37"/>
      <c r="F30" s="37">
        <v>1976</v>
      </c>
      <c r="G30" s="38">
        <f t="shared" si="0"/>
        <v>0.29133297733909624</v>
      </c>
      <c r="H30" s="38">
        <f t="shared" si="1"/>
        <v>0.28833462822016848</v>
      </c>
    </row>
    <row r="31" spans="1:8" x14ac:dyDescent="0.15">
      <c r="A31" s="37">
        <v>1977</v>
      </c>
      <c r="B31" s="39">
        <v>918.11683114549999</v>
      </c>
      <c r="C31" s="39">
        <v>295.95188832606902</v>
      </c>
      <c r="D31" s="39">
        <v>316.59500000000003</v>
      </c>
      <c r="E31" s="37"/>
      <c r="F31" s="37">
        <v>1977</v>
      </c>
      <c r="G31" s="38">
        <f t="shared" si="0"/>
        <v>0.32234665380964744</v>
      </c>
      <c r="H31" s="38">
        <f t="shared" si="1"/>
        <v>0.34483084206723047</v>
      </c>
    </row>
    <row r="32" spans="1:8" x14ac:dyDescent="0.15">
      <c r="A32" s="37">
        <v>1978</v>
      </c>
      <c r="B32" s="39">
        <v>1040.23519868618</v>
      </c>
      <c r="C32" s="39">
        <v>310.82769855313842</v>
      </c>
      <c r="D32" s="39">
        <v>358.38200000000001</v>
      </c>
      <c r="E32" s="37"/>
      <c r="F32" s="37">
        <v>1978</v>
      </c>
      <c r="G32" s="38">
        <f t="shared" si="0"/>
        <v>0.29880521149997108</v>
      </c>
      <c r="H32" s="38">
        <f t="shared" si="1"/>
        <v>0.34452016279841086</v>
      </c>
    </row>
    <row r="33" spans="1:8" x14ac:dyDescent="0.15">
      <c r="A33" s="37">
        <v>1979</v>
      </c>
      <c r="B33" s="39">
        <v>1126.71368335682</v>
      </c>
      <c r="C33" s="39">
        <v>347.21989346386408</v>
      </c>
      <c r="D33" s="39">
        <v>430.577</v>
      </c>
      <c r="E33" s="37"/>
      <c r="F33" s="37">
        <v>1979</v>
      </c>
      <c r="G33" s="38">
        <f t="shared" si="0"/>
        <v>0.30817047719647045</v>
      </c>
      <c r="H33" s="38">
        <f t="shared" si="1"/>
        <v>0.38215298736514963</v>
      </c>
    </row>
    <row r="34" spans="1:8" x14ac:dyDescent="0.15">
      <c r="A34" s="37">
        <v>1980</v>
      </c>
      <c r="B34" s="45">
        <v>1235.62179269269</v>
      </c>
      <c r="C34" s="39">
        <v>395.47860715659868</v>
      </c>
      <c r="D34" s="44">
        <v>509.18099999999998</v>
      </c>
      <c r="E34" s="43"/>
      <c r="F34" s="37">
        <v>1980</v>
      </c>
      <c r="G34" s="38">
        <f t="shared" si="0"/>
        <v>0.32006444811463253</v>
      </c>
      <c r="H34" s="38">
        <f t="shared" si="1"/>
        <v>0.4120848329247927</v>
      </c>
    </row>
    <row r="35" spans="1:8" x14ac:dyDescent="0.15">
      <c r="A35" s="37">
        <v>1981</v>
      </c>
      <c r="B35" s="45">
        <v>1470.6286837244099</v>
      </c>
      <c r="C35" s="39">
        <v>450.40831391117018</v>
      </c>
      <c r="D35" s="44">
        <v>593.52800000000002</v>
      </c>
      <c r="E35" s="43"/>
      <c r="F35" s="37">
        <v>1981</v>
      </c>
      <c r="G35" s="38">
        <f t="shared" si="0"/>
        <v>0.30626922954508001</v>
      </c>
      <c r="H35" s="38">
        <f t="shared" si="1"/>
        <v>0.40358793934093079</v>
      </c>
    </row>
    <row r="36" spans="1:8" x14ac:dyDescent="0.15">
      <c r="A36" s="37">
        <v>1982</v>
      </c>
      <c r="B36" s="45">
        <v>1727.7550532206301</v>
      </c>
      <c r="C36" s="39">
        <v>512.36596144216333</v>
      </c>
      <c r="D36" s="44">
        <v>721.21100000000001</v>
      </c>
      <c r="E36" s="43"/>
      <c r="F36" s="37">
        <v>1982</v>
      </c>
      <c r="G36" s="38">
        <f t="shared" si="0"/>
        <v>0.29655011599421172</v>
      </c>
      <c r="H36" s="38">
        <f t="shared" si="1"/>
        <v>0.41742664775057275</v>
      </c>
    </row>
    <row r="37" spans="1:8" x14ac:dyDescent="0.15">
      <c r="A37" s="37">
        <v>1983</v>
      </c>
      <c r="B37" s="45">
        <v>1932.5456340785299</v>
      </c>
      <c r="C37" s="39">
        <v>647.61953495160901</v>
      </c>
      <c r="D37" s="44">
        <v>864.26800000000003</v>
      </c>
      <c r="E37" s="43"/>
      <c r="F37" s="37">
        <v>1983</v>
      </c>
      <c r="G37" s="38">
        <f t="shared" ref="G37:G68" si="2">C37/B37</f>
        <v>0.335112156490113</v>
      </c>
      <c r="H37" s="38">
        <f t="shared" ref="H37:H68" si="3">D37/B37</f>
        <v>0.44721738248219811</v>
      </c>
    </row>
    <row r="38" spans="1:8" x14ac:dyDescent="0.15">
      <c r="A38" s="37">
        <v>1984</v>
      </c>
      <c r="B38" s="45">
        <v>2250.7423896322798</v>
      </c>
      <c r="C38" s="39">
        <v>698.274528033759</v>
      </c>
      <c r="D38" s="44">
        <v>1006.353</v>
      </c>
      <c r="E38" s="43"/>
      <c r="F38" s="37">
        <v>1984</v>
      </c>
      <c r="G38" s="38">
        <f t="shared" si="2"/>
        <v>0.31024187008262694</v>
      </c>
      <c r="H38" s="38">
        <f t="shared" si="3"/>
        <v>0.44712047217647827</v>
      </c>
    </row>
    <row r="39" spans="1:8" x14ac:dyDescent="0.15">
      <c r="A39" s="37">
        <v>1985</v>
      </c>
      <c r="B39" s="45">
        <v>2521.8824978613502</v>
      </c>
      <c r="C39" s="39">
        <v>799.74779112993861</v>
      </c>
      <c r="D39" s="44">
        <v>1188.9110000000001</v>
      </c>
      <c r="E39" s="43"/>
      <c r="F39" s="37">
        <v>1985</v>
      </c>
      <c r="G39" s="38">
        <f t="shared" si="2"/>
        <v>0.31712333616183719</v>
      </c>
      <c r="H39" s="38">
        <f t="shared" si="3"/>
        <v>0.47143790442585676</v>
      </c>
    </row>
    <row r="40" spans="1:8" x14ac:dyDescent="0.15">
      <c r="A40" s="37">
        <v>1986</v>
      </c>
      <c r="B40" s="45">
        <v>2845.3408539041902</v>
      </c>
      <c r="C40" s="39">
        <v>952.66470408785847</v>
      </c>
      <c r="D40" s="44">
        <v>1341.34</v>
      </c>
      <c r="E40" s="43"/>
      <c r="F40" s="37">
        <v>1986</v>
      </c>
      <c r="G40" s="38">
        <f t="shared" si="2"/>
        <v>0.33481566989792255</v>
      </c>
      <c r="H40" s="38">
        <f t="shared" si="3"/>
        <v>0.47141627976117556</v>
      </c>
    </row>
    <row r="41" spans="1:8" x14ac:dyDescent="0.15">
      <c r="A41" s="37">
        <v>1987</v>
      </c>
      <c r="B41" s="45">
        <v>3183.6594128461602</v>
      </c>
      <c r="C41" s="39">
        <v>1138.7124731182801</v>
      </c>
      <c r="D41" s="44">
        <v>1533.1020000000001</v>
      </c>
      <c r="E41" s="43"/>
      <c r="F41" s="37">
        <v>1987</v>
      </c>
      <c r="G41" s="38">
        <f t="shared" si="2"/>
        <v>0.35767408678313434</v>
      </c>
      <c r="H41" s="38">
        <f t="shared" si="3"/>
        <v>0.48155339538327752</v>
      </c>
    </row>
    <row r="42" spans="1:8" x14ac:dyDescent="0.15">
      <c r="A42" s="37">
        <v>1988</v>
      </c>
      <c r="B42" s="45">
        <v>3618.6470352991601</v>
      </c>
      <c r="C42" s="39">
        <v>1304.535855342137</v>
      </c>
      <c r="D42" s="44">
        <v>1748.0250000000001</v>
      </c>
      <c r="E42" s="43"/>
      <c r="F42" s="37">
        <v>1988</v>
      </c>
      <c r="G42" s="38">
        <f t="shared" si="2"/>
        <v>0.36050375806666335</v>
      </c>
      <c r="H42" s="38">
        <f t="shared" si="3"/>
        <v>0.48306037669559215</v>
      </c>
    </row>
    <row r="43" spans="1:8" x14ac:dyDescent="0.15">
      <c r="A43" s="37">
        <v>1989</v>
      </c>
      <c r="B43" s="45">
        <v>4293.6299011957408</v>
      </c>
      <c r="C43" s="39">
        <v>1405.4799952774499</v>
      </c>
      <c r="D43" s="44">
        <v>2171.585</v>
      </c>
      <c r="E43" s="43"/>
      <c r="F43" s="37">
        <v>1989</v>
      </c>
      <c r="G43" s="38">
        <f t="shared" si="2"/>
        <v>0.32734074142860686</v>
      </c>
      <c r="H43" s="38">
        <f t="shared" si="3"/>
        <v>0.50576902294145831</v>
      </c>
    </row>
    <row r="44" spans="1:8" x14ac:dyDescent="0.15">
      <c r="A44" s="37">
        <v>1990</v>
      </c>
      <c r="B44" s="45">
        <v>4932.7761357208201</v>
      </c>
      <c r="C44" s="39">
        <v>1628.8421777942331</v>
      </c>
      <c r="D44" s="44">
        <v>2520.375</v>
      </c>
      <c r="E44" s="43"/>
      <c r="F44" s="37">
        <v>1990</v>
      </c>
      <c r="G44" s="38">
        <f t="shared" si="2"/>
        <v>0.33020800721097643</v>
      </c>
      <c r="H44" s="38">
        <f t="shared" si="3"/>
        <v>0.51094453319067978</v>
      </c>
    </row>
    <row r="45" spans="1:8" x14ac:dyDescent="0.15">
      <c r="A45" s="37">
        <v>1991</v>
      </c>
      <c r="B45" s="45">
        <v>5761.0920556927904</v>
      </c>
      <c r="C45" s="44">
        <v>1876.997274341885</v>
      </c>
      <c r="D45" s="44">
        <v>2889.8139999999999</v>
      </c>
      <c r="E45" s="43"/>
      <c r="F45" s="37">
        <v>1991</v>
      </c>
      <c r="G45" s="38">
        <f t="shared" si="2"/>
        <v>0.32580581184901236</v>
      </c>
      <c r="H45" s="38">
        <f t="shared" si="3"/>
        <v>0.50160871794166983</v>
      </c>
    </row>
    <row r="46" spans="1:8" x14ac:dyDescent="0.15">
      <c r="A46" s="37">
        <v>1992</v>
      </c>
      <c r="B46" s="45">
        <v>6622.60483539713</v>
      </c>
      <c r="C46" s="44">
        <v>5076.4480000000003</v>
      </c>
      <c r="D46" s="44">
        <v>3109.8890000000001</v>
      </c>
      <c r="E46" s="43"/>
      <c r="F46" s="37">
        <v>1992</v>
      </c>
      <c r="G46" s="38">
        <f t="shared" si="2"/>
        <v>0.76653342999825635</v>
      </c>
      <c r="H46" s="38">
        <f t="shared" si="3"/>
        <v>0.469586979337491</v>
      </c>
    </row>
    <row r="47" spans="1:8" x14ac:dyDescent="0.15">
      <c r="A47" s="37">
        <v>1993</v>
      </c>
      <c r="B47" s="45">
        <v>7611.95931736488</v>
      </c>
      <c r="C47" s="44">
        <v>5995.3950000000004</v>
      </c>
      <c r="D47" s="44">
        <v>3748.348</v>
      </c>
      <c r="E47" s="43"/>
      <c r="F47" s="37">
        <v>1993</v>
      </c>
      <c r="G47" s="38">
        <f t="shared" si="2"/>
        <v>0.78762835559603273</v>
      </c>
      <c r="H47" s="38">
        <f t="shared" si="3"/>
        <v>0.49242880101172282</v>
      </c>
    </row>
    <row r="48" spans="1:8" x14ac:dyDescent="0.15">
      <c r="A48" s="37">
        <v>1994</v>
      </c>
      <c r="B48" s="45">
        <v>8759.9242537680802</v>
      </c>
      <c r="C48" s="44">
        <v>6861.4870000000001</v>
      </c>
      <c r="D48" s="44">
        <v>4093.2820000000002</v>
      </c>
      <c r="E48" s="43"/>
      <c r="F48" s="37">
        <v>1994</v>
      </c>
      <c r="G48" s="38">
        <f t="shared" si="2"/>
        <v>0.78328154459195609</v>
      </c>
      <c r="H48" s="38">
        <f t="shared" si="3"/>
        <v>0.46727367513928852</v>
      </c>
    </row>
    <row r="49" spans="1:8" x14ac:dyDescent="0.15">
      <c r="A49" s="37">
        <v>1995</v>
      </c>
      <c r="B49" s="45">
        <v>10275.700589251999</v>
      </c>
      <c r="C49" s="44">
        <v>7681.3680000000004</v>
      </c>
      <c r="D49" s="44">
        <v>4711.3890000000001</v>
      </c>
      <c r="E49" s="43"/>
      <c r="F49" s="37">
        <v>1995</v>
      </c>
      <c r="G49" s="38">
        <f t="shared" si="2"/>
        <v>0.74752742484871793</v>
      </c>
      <c r="H49" s="38">
        <f t="shared" si="3"/>
        <v>0.45849808089269728</v>
      </c>
    </row>
    <row r="50" spans="1:8" x14ac:dyDescent="0.15">
      <c r="A50" s="37">
        <v>1996</v>
      </c>
      <c r="B50" s="45">
        <v>12055.8267581993</v>
      </c>
      <c r="C50" s="44">
        <v>8544.61</v>
      </c>
      <c r="D50" s="44">
        <v>5741.2190000000001</v>
      </c>
      <c r="E50" s="43"/>
      <c r="F50" s="37">
        <v>1996</v>
      </c>
      <c r="G50" s="38">
        <f t="shared" si="2"/>
        <v>0.70875354891681053</v>
      </c>
      <c r="H50" s="38">
        <f t="shared" si="3"/>
        <v>0.47621943439883407</v>
      </c>
    </row>
    <row r="51" spans="1:8" x14ac:dyDescent="0.15">
      <c r="A51" s="37">
        <v>1997</v>
      </c>
      <c r="B51" s="45">
        <v>14985.412921519999</v>
      </c>
      <c r="C51" s="44">
        <v>9363.9120000000003</v>
      </c>
      <c r="D51" s="44">
        <v>6486.5810000000001</v>
      </c>
      <c r="E51" s="43"/>
      <c r="F51" s="37">
        <v>1997</v>
      </c>
      <c r="G51" s="38">
        <f t="shared" si="2"/>
        <v>0.62486846702454435</v>
      </c>
      <c r="H51" s="38">
        <f t="shared" si="3"/>
        <v>0.43285967720548163</v>
      </c>
    </row>
    <row r="52" spans="1:8" x14ac:dyDescent="0.15">
      <c r="A52" s="37">
        <v>1998</v>
      </c>
      <c r="B52" s="45">
        <v>17163.112785289999</v>
      </c>
      <c r="C52" s="44">
        <v>10663.665000000001</v>
      </c>
      <c r="D52" s="44">
        <v>7292.6239999999998</v>
      </c>
      <c r="E52" s="43"/>
      <c r="F52" s="37">
        <v>1998</v>
      </c>
      <c r="G52" s="38">
        <f t="shared" si="2"/>
        <v>0.6213129945250675</v>
      </c>
      <c r="H52" s="38">
        <f t="shared" si="3"/>
        <v>0.42490101249292578</v>
      </c>
    </row>
    <row r="53" spans="1:8" x14ac:dyDescent="0.15">
      <c r="A53" s="37">
        <v>1999</v>
      </c>
      <c r="B53" s="45">
        <v>19145.975182120001</v>
      </c>
      <c r="C53" s="44">
        <v>10567.772300000001</v>
      </c>
      <c r="D53" s="44">
        <v>8457.8009999999995</v>
      </c>
      <c r="E53" s="43"/>
      <c r="F53" s="37">
        <v>1999</v>
      </c>
      <c r="G53" s="38">
        <f t="shared" si="2"/>
        <v>0.55195790235166542</v>
      </c>
      <c r="H53" s="38">
        <f t="shared" si="3"/>
        <v>0.44175347139792343</v>
      </c>
    </row>
    <row r="54" spans="1:8" x14ac:dyDescent="0.15">
      <c r="A54" s="37">
        <v>2000</v>
      </c>
      <c r="B54" s="45">
        <v>20982.840879840001</v>
      </c>
      <c r="C54" s="44">
        <v>12105.380999999999</v>
      </c>
      <c r="D54" s="44">
        <v>10103.617</v>
      </c>
      <c r="E54" s="43"/>
      <c r="F54" s="37">
        <v>2000</v>
      </c>
      <c r="G54" s="38">
        <f t="shared" si="2"/>
        <v>0.57691811463102061</v>
      </c>
      <c r="H54" s="38">
        <f t="shared" si="3"/>
        <v>0.48151806792317642</v>
      </c>
    </row>
    <row r="55" spans="1:8" x14ac:dyDescent="0.15">
      <c r="A55" s="37">
        <v>2001</v>
      </c>
      <c r="B55" s="45">
        <v>22561.82691924</v>
      </c>
      <c r="C55" s="44">
        <v>13430.4689</v>
      </c>
      <c r="D55" s="44">
        <v>11835.614</v>
      </c>
      <c r="E55" s="43"/>
      <c r="F55" s="37">
        <v>2001</v>
      </c>
      <c r="G55" s="38">
        <f t="shared" si="2"/>
        <v>0.59527399745039833</v>
      </c>
      <c r="H55" s="38">
        <f t="shared" si="3"/>
        <v>0.52458579894108526</v>
      </c>
    </row>
    <row r="56" spans="1:8" x14ac:dyDescent="0.15">
      <c r="A56" s="37">
        <v>2002</v>
      </c>
      <c r="B56" s="45">
        <v>24321.822989650002</v>
      </c>
      <c r="C56" s="44">
        <v>15173.213599999999</v>
      </c>
      <c r="D56" s="44">
        <v>13067.069</v>
      </c>
      <c r="E56" s="43"/>
      <c r="F56" s="37">
        <v>2002</v>
      </c>
      <c r="G56" s="38">
        <f t="shared" si="2"/>
        <v>0.62385182255692206</v>
      </c>
      <c r="H56" s="38">
        <f t="shared" si="3"/>
        <v>0.53725697311260789</v>
      </c>
    </row>
    <row r="57" spans="1:8" x14ac:dyDescent="0.15">
      <c r="A57" s="37">
        <v>2003</v>
      </c>
      <c r="B57" s="45">
        <v>26982.532979700001</v>
      </c>
      <c r="C57" s="44">
        <v>16257.708000000001</v>
      </c>
      <c r="D57" s="44">
        <v>15506.228999999999</v>
      </c>
      <c r="E57" s="43"/>
      <c r="F57" s="37">
        <v>2003</v>
      </c>
      <c r="G57" s="38">
        <f t="shared" si="2"/>
        <v>0.60252712420406562</v>
      </c>
      <c r="H57" s="38">
        <f t="shared" si="3"/>
        <v>0.57467655136995233</v>
      </c>
    </row>
    <row r="58" spans="1:8" x14ac:dyDescent="0.15">
      <c r="A58" s="37">
        <v>2004</v>
      </c>
      <c r="B58" s="45">
        <v>30651.867493099999</v>
      </c>
      <c r="C58" s="44">
        <v>17875.3256</v>
      </c>
      <c r="D58" s="44">
        <v>17249.528999999999</v>
      </c>
      <c r="E58" s="43"/>
      <c r="F58" s="37">
        <v>2004</v>
      </c>
      <c r="G58" s="38">
        <f t="shared" si="2"/>
        <v>0.5831724805682359</v>
      </c>
      <c r="H58" s="38">
        <f t="shared" si="3"/>
        <v>0.56275621718262414</v>
      </c>
    </row>
    <row r="59" spans="1:8" x14ac:dyDescent="0.15">
      <c r="A59" s="37">
        <v>2005</v>
      </c>
      <c r="B59" s="45">
        <v>34958.200000000004</v>
      </c>
      <c r="C59" s="44">
        <v>19272.349900000001</v>
      </c>
      <c r="D59" s="44">
        <v>21680.712</v>
      </c>
      <c r="E59" s="43"/>
      <c r="F59" s="37">
        <v>2005</v>
      </c>
      <c r="G59" s="38">
        <f t="shared" si="2"/>
        <v>0.55129697467260896</v>
      </c>
      <c r="H59" s="38">
        <f t="shared" si="3"/>
        <v>0.62018959786259009</v>
      </c>
    </row>
    <row r="60" spans="1:8" x14ac:dyDescent="0.15">
      <c r="A60" s="37">
        <v>2006</v>
      </c>
      <c r="B60" s="45">
        <v>40486.400000000001</v>
      </c>
      <c r="C60" s="44">
        <v>21082.551299999999</v>
      </c>
      <c r="D60" s="44">
        <v>27656.345000000001</v>
      </c>
      <c r="E60" s="43"/>
      <c r="F60" s="37">
        <v>2006</v>
      </c>
      <c r="G60" s="38">
        <f t="shared" si="2"/>
        <v>0.52073168520787227</v>
      </c>
      <c r="H60" s="38">
        <f t="shared" si="3"/>
        <v>0.68310210342238387</v>
      </c>
    </row>
    <row r="61" spans="1:8" x14ac:dyDescent="0.15">
      <c r="A61" s="37">
        <v>2007</v>
      </c>
      <c r="B61" s="45">
        <v>47141.9</v>
      </c>
      <c r="C61" s="44">
        <v>23656.451000000001</v>
      </c>
      <c r="D61" s="44">
        <v>35566.99</v>
      </c>
      <c r="E61" s="43"/>
      <c r="F61" s="37">
        <v>2007</v>
      </c>
      <c r="G61" s="38">
        <f t="shared" si="2"/>
        <v>0.50181369439924994</v>
      </c>
      <c r="H61" s="38">
        <f t="shared" si="3"/>
        <v>0.75446662098897155</v>
      </c>
    </row>
    <row r="62" spans="1:8" x14ac:dyDescent="0.15">
      <c r="A62" s="37">
        <v>2008</v>
      </c>
      <c r="B62" s="45">
        <v>54561.9</v>
      </c>
      <c r="C62" s="44">
        <v>26740.636999999999</v>
      </c>
      <c r="D62" s="44">
        <v>61700.1</v>
      </c>
      <c r="E62" s="43"/>
      <c r="F62" s="37">
        <v>2008</v>
      </c>
      <c r="G62" s="38">
        <f t="shared" si="2"/>
        <v>0.49009724734659166</v>
      </c>
      <c r="H62" s="38">
        <f t="shared" si="3"/>
        <v>1.1308275554920191</v>
      </c>
    </row>
    <row r="63" spans="1:8" x14ac:dyDescent="0.15">
      <c r="A63" s="37">
        <v>2009</v>
      </c>
      <c r="B63" s="45">
        <v>59895.4</v>
      </c>
      <c r="C63" s="44">
        <v>31971.3501</v>
      </c>
      <c r="D63" s="44">
        <v>66396.601999999999</v>
      </c>
      <c r="E63" s="43"/>
      <c r="F63" s="37">
        <v>2009</v>
      </c>
      <c r="G63" s="38">
        <f t="shared" si="2"/>
        <v>0.53378640262858246</v>
      </c>
      <c r="H63" s="38">
        <f t="shared" si="3"/>
        <v>1.108542592586409</v>
      </c>
    </row>
    <row r="64" spans="1:8" x14ac:dyDescent="0.15">
      <c r="A64" s="37">
        <v>2010</v>
      </c>
      <c r="B64" s="45">
        <v>72938.2</v>
      </c>
      <c r="C64" s="44">
        <v>34828.955099999999</v>
      </c>
      <c r="D64" s="44">
        <v>83574.815000000002</v>
      </c>
      <c r="E64" s="43"/>
      <c r="F64" s="37">
        <v>2010</v>
      </c>
      <c r="G64" s="38">
        <f t="shared" si="2"/>
        <v>0.47751322489449971</v>
      </c>
      <c r="H64" s="38">
        <f t="shared" si="3"/>
        <v>1.1458305113095746</v>
      </c>
    </row>
    <row r="65" spans="1:8" x14ac:dyDescent="0.15">
      <c r="A65" s="37">
        <v>2011</v>
      </c>
      <c r="B65" s="45">
        <v>85651.7</v>
      </c>
      <c r="C65" s="44">
        <v>39989.6921</v>
      </c>
      <c r="D65" s="44">
        <v>96818.254000000001</v>
      </c>
      <c r="E65" s="43"/>
      <c r="F65" s="37">
        <v>2011</v>
      </c>
      <c r="G65" s="38">
        <f t="shared" si="2"/>
        <v>0.46688731338665784</v>
      </c>
      <c r="H65" s="38">
        <f t="shared" si="3"/>
        <v>1.1303716563710937</v>
      </c>
    </row>
    <row r="66" spans="1:8" x14ac:dyDescent="0.15">
      <c r="A66" s="37">
        <v>2012</v>
      </c>
      <c r="B66" s="45">
        <v>96370.5</v>
      </c>
      <c r="C66" s="45">
        <v>46828.465499999998</v>
      </c>
      <c r="D66" s="44">
        <v>108979.351</v>
      </c>
      <c r="E66" s="43"/>
      <c r="F66" s="37">
        <v>2012</v>
      </c>
      <c r="G66" s="38">
        <f t="shared" si="2"/>
        <v>0.48592116363409965</v>
      </c>
      <c r="H66" s="38">
        <f t="shared" si="3"/>
        <v>1.1308372479130024</v>
      </c>
    </row>
    <row r="67" spans="1:8" x14ac:dyDescent="0.15">
      <c r="A67" s="37">
        <v>2013</v>
      </c>
      <c r="B67" s="45">
        <v>108981.3</v>
      </c>
      <c r="C67" s="45">
        <v>52777.241999999998</v>
      </c>
      <c r="D67" s="44">
        <v>113382.186</v>
      </c>
      <c r="E67" s="43"/>
      <c r="F67" s="37">
        <v>2013</v>
      </c>
      <c r="G67" s="38">
        <f t="shared" si="2"/>
        <v>0.48427796328360917</v>
      </c>
      <c r="H67" s="38">
        <f t="shared" si="3"/>
        <v>1.0403820288434804</v>
      </c>
    </row>
    <row r="68" spans="1:8" x14ac:dyDescent="0.15">
      <c r="A68" s="37">
        <v>2014</v>
      </c>
      <c r="B68" s="39">
        <v>122141.7</v>
      </c>
      <c r="C68" s="39">
        <v>57384.268300000003</v>
      </c>
      <c r="D68" s="39">
        <v>129397.311</v>
      </c>
      <c r="E68" s="37"/>
      <c r="F68" s="37">
        <v>2014</v>
      </c>
      <c r="G68" s="38">
        <f t="shared" si="2"/>
        <v>0.46981717382351812</v>
      </c>
      <c r="H68" s="38">
        <f t="shared" si="3"/>
        <v>1.0594032259252983</v>
      </c>
    </row>
    <row r="69" spans="1:8" x14ac:dyDescent="0.15">
      <c r="A69" s="37">
        <v>2015</v>
      </c>
      <c r="B69" s="39">
        <v>133907.29999999999</v>
      </c>
      <c r="C69" s="39">
        <v>63039.1374</v>
      </c>
      <c r="D69" s="39">
        <v>136101.296</v>
      </c>
      <c r="F69" s="37">
        <v>2015</v>
      </c>
      <c r="G69" s="38">
        <f t="shared" ref="G69:G75" si="4">C69/B69</f>
        <v>0.47076699627279472</v>
      </c>
      <c r="H69" s="38">
        <f t="shared" ref="H69:H75" si="5">D69/B69</f>
        <v>1.0163844390858454</v>
      </c>
    </row>
    <row r="70" spans="1:8" x14ac:dyDescent="0.15">
      <c r="A70" s="37">
        <v>2016</v>
      </c>
      <c r="B70" s="39">
        <v>149647.1</v>
      </c>
      <c r="C70" s="39">
        <v>70082.105209999994</v>
      </c>
      <c r="D70" s="39">
        <v>135983.611</v>
      </c>
      <c r="F70" s="37">
        <v>2016</v>
      </c>
      <c r="G70" s="38">
        <f t="shared" si="4"/>
        <v>0.4683158257660856</v>
      </c>
      <c r="H70" s="38">
        <f t="shared" si="5"/>
        <v>0.90869526372378751</v>
      </c>
    </row>
    <row r="71" spans="1:8" x14ac:dyDescent="0.15">
      <c r="A71" s="37">
        <v>2017</v>
      </c>
      <c r="B71" s="39">
        <v>166281.30000000002</v>
      </c>
      <c r="C71" s="39">
        <v>75662.1541</v>
      </c>
      <c r="D71" s="39">
        <v>154247.34299999999</v>
      </c>
      <c r="F71" s="37">
        <v>2017</v>
      </c>
      <c r="G71" s="38">
        <f t="shared" si="4"/>
        <v>0.45502503348241802</v>
      </c>
      <c r="H71" s="38">
        <f t="shared" si="5"/>
        <v>0.92762892159250609</v>
      </c>
    </row>
    <row r="72" spans="1:8" x14ac:dyDescent="0.15">
      <c r="A72" s="37">
        <v>2018</v>
      </c>
      <c r="B72" s="42">
        <v>186830.7</v>
      </c>
      <c r="C72" s="41">
        <v>83400.265799999994</v>
      </c>
      <c r="D72" s="41">
        <v>156583.31</v>
      </c>
      <c r="E72" s="40"/>
      <c r="F72" s="37">
        <v>2018</v>
      </c>
      <c r="G72" s="38">
        <f t="shared" si="4"/>
        <v>0.44639486872339496</v>
      </c>
      <c r="H72" s="38">
        <f t="shared" si="5"/>
        <v>0.83810267798600546</v>
      </c>
    </row>
    <row r="73" spans="1:8" x14ac:dyDescent="0.15">
      <c r="A73" s="37">
        <v>2019</v>
      </c>
      <c r="B73" s="39">
        <v>197561.4</v>
      </c>
      <c r="C73" s="39">
        <v>93892.676400000011</v>
      </c>
      <c r="D73" s="39">
        <v>180722.399</v>
      </c>
      <c r="F73" s="37">
        <v>2019</v>
      </c>
      <c r="G73" s="38">
        <f t="shared" si="4"/>
        <v>0.47525820529718871</v>
      </c>
      <c r="H73" s="38">
        <f t="shared" si="5"/>
        <v>0.91476573358965874</v>
      </c>
    </row>
    <row r="74" spans="1:8" x14ac:dyDescent="0.15">
      <c r="A74" s="37">
        <v>2020</v>
      </c>
      <c r="B74" s="39">
        <v>192205.9</v>
      </c>
      <c r="C74" s="39">
        <v>109263.22440000001</v>
      </c>
      <c r="D74" s="39">
        <v>191012.35699999999</v>
      </c>
      <c r="F74" s="37">
        <v>2020</v>
      </c>
      <c r="G74" s="38">
        <f t="shared" si="4"/>
        <v>0.56846966924532494</v>
      </c>
      <c r="H74" s="38">
        <f t="shared" si="5"/>
        <v>0.99379028947602543</v>
      </c>
    </row>
    <row r="75" spans="1:8" x14ac:dyDescent="0.15">
      <c r="A75" s="37">
        <v>2021</v>
      </c>
      <c r="B75" s="39">
        <v>227242.9</v>
      </c>
      <c r="C75" s="39">
        <v>128419.96460000001</v>
      </c>
      <c r="D75" s="39">
        <v>202443.47700000001</v>
      </c>
      <c r="F75" s="37">
        <v>2021</v>
      </c>
      <c r="G75" s="38">
        <f t="shared" si="4"/>
        <v>0.5651220108527043</v>
      </c>
      <c r="H75" s="38">
        <f t="shared" si="5"/>
        <v>0.89086821634471314</v>
      </c>
    </row>
    <row r="76" spans="1:8" x14ac:dyDescent="0.15">
      <c r="A76" s="37">
        <v>2022</v>
      </c>
      <c r="B76" s="39">
        <v>265637.59999999998</v>
      </c>
      <c r="C76" s="39">
        <v>146352.66010000001</v>
      </c>
      <c r="D76" s="39">
        <v>239362.67</v>
      </c>
      <c r="F76" s="37">
        <v>2022</v>
      </c>
      <c r="G76" s="38">
        <f t="shared" ref="G76" si="6">C76/B76</f>
        <v>0.55094858596825158</v>
      </c>
      <c r="H76" s="38">
        <f t="shared" ref="H76" si="7">D76/B76</f>
        <v>0.90108730842320528</v>
      </c>
    </row>
  </sheetData>
  <mergeCells count="1">
    <mergeCell ref="A1:B1"/>
  </mergeCells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India Debt Econ Template</vt:lpstr>
      <vt:lpstr>Debt 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Reed Johnson</dc:creator>
  <cp:lastModifiedBy>Michael Grady</cp:lastModifiedBy>
  <dcterms:created xsi:type="dcterms:W3CDTF">2023-03-04T01:06:53Z</dcterms:created>
  <dcterms:modified xsi:type="dcterms:W3CDTF">2024-03-25T19:54:37Z</dcterms:modified>
</cp:coreProperties>
</file>