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ropbox/DE Updates/"/>
    </mc:Choice>
  </mc:AlternateContent>
  <xr:revisionPtr revIDLastSave="0" documentId="13_ncr:1_{EC9DF904-8E1A-794D-A31F-F92E15284635}" xr6:coauthVersionLast="47" xr6:coauthVersionMax="47" xr10:uidLastSave="{00000000-0000-0000-0000-000000000000}"/>
  <bookViews>
    <workbookView xWindow="11860" yWindow="3660" windowWidth="24460" windowHeight="14080" xr2:uid="{00000000-000D-0000-FFFF-FFFF00000000}"/>
  </bookViews>
  <sheets>
    <sheet name="Japan Debt Econ Template" sheetId="1" r:id="rId1"/>
    <sheet name="Debt 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I12" i="1"/>
  <c r="H12" i="1"/>
  <c r="H8" i="1"/>
  <c r="I8" i="1" s="1"/>
  <c r="H9" i="1"/>
  <c r="I9" i="1" s="1"/>
  <c r="H10" i="1"/>
  <c r="I10" i="1"/>
  <c r="H11" i="1"/>
  <c r="I11" i="1"/>
  <c r="O12" i="1"/>
  <c r="K12" i="1"/>
  <c r="W12" i="1"/>
  <c r="U12" i="1"/>
  <c r="S12" i="1"/>
  <c r="H7" i="1"/>
  <c r="I7" i="1" s="1"/>
  <c r="W75" i="1"/>
  <c r="E75" i="1"/>
  <c r="W74" i="1"/>
  <c r="S74" i="1"/>
  <c r="E74" i="1"/>
  <c r="W73" i="1"/>
  <c r="S73" i="1"/>
  <c r="E73" i="1"/>
  <c r="W72" i="1"/>
  <c r="S72" i="1"/>
  <c r="E72" i="1"/>
  <c r="W71" i="1"/>
  <c r="S71" i="1"/>
  <c r="I71" i="1"/>
  <c r="E71" i="1"/>
  <c r="W70" i="1"/>
  <c r="S70" i="1"/>
  <c r="I70" i="1"/>
  <c r="E70" i="1"/>
  <c r="W69" i="1"/>
  <c r="S69" i="1"/>
  <c r="I69" i="1"/>
  <c r="E69" i="1"/>
  <c r="W68" i="1"/>
  <c r="S68" i="1"/>
  <c r="I68" i="1"/>
  <c r="E68" i="1"/>
  <c r="W67" i="1"/>
  <c r="S67" i="1"/>
  <c r="I67" i="1"/>
  <c r="E67" i="1"/>
  <c r="W66" i="1"/>
  <c r="S66" i="1"/>
  <c r="I66" i="1"/>
  <c r="E66" i="1"/>
  <c r="W65" i="1"/>
  <c r="S65" i="1"/>
  <c r="I65" i="1"/>
  <c r="E65" i="1"/>
  <c r="W64" i="1"/>
  <c r="S64" i="1"/>
  <c r="I64" i="1"/>
  <c r="E64" i="1"/>
  <c r="W63" i="1"/>
  <c r="S63" i="1"/>
  <c r="I63" i="1"/>
  <c r="E63" i="1"/>
  <c r="W62" i="1"/>
  <c r="S62" i="1"/>
  <c r="I62" i="1"/>
  <c r="E62" i="1"/>
  <c r="W61" i="1"/>
  <c r="S61" i="1"/>
  <c r="I61" i="1"/>
  <c r="E61" i="1"/>
  <c r="W60" i="1"/>
  <c r="S60" i="1"/>
  <c r="I60" i="1"/>
  <c r="E60" i="1"/>
  <c r="W59" i="1"/>
  <c r="S59" i="1"/>
  <c r="I59" i="1"/>
  <c r="E59" i="1"/>
  <c r="W58" i="1"/>
  <c r="S58" i="1"/>
  <c r="I58" i="1"/>
  <c r="E58" i="1"/>
  <c r="W57" i="1"/>
  <c r="S57" i="1"/>
  <c r="N57" i="1"/>
  <c r="O57" i="1" s="1"/>
  <c r="I57" i="1"/>
  <c r="E57" i="1"/>
  <c r="W56" i="1"/>
  <c r="S56" i="1"/>
  <c r="N56" i="1"/>
  <c r="O56" i="1" s="1"/>
  <c r="I56" i="1"/>
  <c r="E56" i="1"/>
  <c r="W55" i="1"/>
  <c r="U55" i="1"/>
  <c r="S55" i="1"/>
  <c r="N55" i="1"/>
  <c r="O55" i="1" s="1"/>
  <c r="I55" i="1"/>
  <c r="E55" i="1"/>
  <c r="W54" i="1"/>
  <c r="U54" i="1"/>
  <c r="S54" i="1"/>
  <c r="N54" i="1"/>
  <c r="O54" i="1" s="1"/>
  <c r="I54" i="1"/>
  <c r="E54" i="1"/>
  <c r="W53" i="1"/>
  <c r="U53" i="1"/>
  <c r="S53" i="1"/>
  <c r="N53" i="1"/>
  <c r="O53" i="1" s="1"/>
  <c r="I53" i="1"/>
  <c r="E53" i="1"/>
  <c r="W52" i="1"/>
  <c r="U52" i="1"/>
  <c r="S52" i="1"/>
  <c r="N52" i="1"/>
  <c r="O52" i="1" s="1"/>
  <c r="I52" i="1"/>
  <c r="E52" i="1"/>
  <c r="W51" i="1"/>
  <c r="U51" i="1"/>
  <c r="S51" i="1"/>
  <c r="N51" i="1"/>
  <c r="O51" i="1" s="1"/>
  <c r="I51" i="1"/>
  <c r="E51" i="1"/>
  <c r="W50" i="1"/>
  <c r="U50" i="1"/>
  <c r="S50" i="1"/>
  <c r="N50" i="1"/>
  <c r="O50" i="1" s="1"/>
  <c r="I50" i="1"/>
  <c r="E50" i="1"/>
  <c r="W49" i="1"/>
  <c r="U49" i="1"/>
  <c r="S49" i="1"/>
  <c r="N49" i="1"/>
  <c r="O49" i="1" s="1"/>
  <c r="I49" i="1"/>
  <c r="E49" i="1"/>
  <c r="W48" i="1"/>
  <c r="U48" i="1"/>
  <c r="S48" i="1"/>
  <c r="N48" i="1"/>
  <c r="O48" i="1" s="1"/>
  <c r="I48" i="1"/>
  <c r="E48" i="1"/>
  <c r="W47" i="1"/>
  <c r="U47" i="1"/>
  <c r="S47" i="1"/>
  <c r="N47" i="1"/>
  <c r="O47" i="1" s="1"/>
  <c r="I47" i="1"/>
  <c r="E47" i="1"/>
  <c r="W46" i="1"/>
  <c r="U46" i="1"/>
  <c r="S46" i="1"/>
  <c r="N46" i="1"/>
  <c r="O46" i="1" s="1"/>
  <c r="I46" i="1"/>
  <c r="E46" i="1"/>
  <c r="W45" i="1"/>
  <c r="U45" i="1"/>
  <c r="S45" i="1"/>
  <c r="N45" i="1"/>
  <c r="O45" i="1" s="1"/>
  <c r="I45" i="1"/>
  <c r="E45" i="1"/>
  <c r="W44" i="1"/>
  <c r="U44" i="1"/>
  <c r="S44" i="1"/>
  <c r="N44" i="1"/>
  <c r="O44" i="1" s="1"/>
  <c r="I44" i="1"/>
  <c r="E44" i="1"/>
  <c r="W43" i="1"/>
  <c r="U43" i="1"/>
  <c r="S43" i="1"/>
  <c r="N43" i="1"/>
  <c r="O43" i="1" s="1"/>
  <c r="I43" i="1"/>
  <c r="E43" i="1"/>
  <c r="W42" i="1"/>
  <c r="U42" i="1"/>
  <c r="S42" i="1"/>
  <c r="N42" i="1"/>
  <c r="O42" i="1" s="1"/>
  <c r="I42" i="1"/>
  <c r="E42" i="1"/>
  <c r="W41" i="1"/>
  <c r="U41" i="1"/>
  <c r="S41" i="1"/>
  <c r="O41" i="1"/>
  <c r="I41" i="1"/>
  <c r="E41" i="1"/>
  <c r="W40" i="1"/>
  <c r="U40" i="1"/>
  <c r="S40" i="1"/>
  <c r="O40" i="1"/>
  <c r="I40" i="1"/>
  <c r="E40" i="1"/>
  <c r="W39" i="1"/>
  <c r="U39" i="1"/>
  <c r="S39" i="1"/>
  <c r="O39" i="1"/>
  <c r="I39" i="1"/>
  <c r="E39" i="1"/>
  <c r="W38" i="1"/>
  <c r="U38" i="1"/>
  <c r="S38" i="1"/>
  <c r="O38" i="1"/>
  <c r="I38" i="1"/>
  <c r="E38" i="1"/>
  <c r="W37" i="1"/>
  <c r="U37" i="1"/>
  <c r="S37" i="1"/>
  <c r="O37" i="1"/>
  <c r="I37" i="1"/>
  <c r="E37" i="1"/>
  <c r="W36" i="1"/>
  <c r="U36" i="1"/>
  <c r="S36" i="1"/>
  <c r="O36" i="1"/>
  <c r="I36" i="1"/>
  <c r="E36" i="1"/>
  <c r="W35" i="1"/>
  <c r="U35" i="1"/>
  <c r="S35" i="1"/>
  <c r="O35" i="1"/>
  <c r="I35" i="1"/>
  <c r="E35" i="1"/>
  <c r="W34" i="1"/>
  <c r="U34" i="1"/>
  <c r="S34" i="1"/>
  <c r="O34" i="1"/>
  <c r="I34" i="1"/>
  <c r="E34" i="1"/>
  <c r="W33" i="1"/>
  <c r="U33" i="1"/>
  <c r="S33" i="1"/>
  <c r="O33" i="1"/>
  <c r="I33" i="1"/>
  <c r="E33" i="1"/>
  <c r="W32" i="1"/>
  <c r="U32" i="1"/>
  <c r="S32" i="1"/>
  <c r="O32" i="1"/>
  <c r="I32" i="1"/>
  <c r="E32" i="1"/>
  <c r="W31" i="1"/>
  <c r="U31" i="1"/>
  <c r="S31" i="1"/>
  <c r="O31" i="1"/>
  <c r="I31" i="1"/>
  <c r="E31" i="1"/>
  <c r="W30" i="1"/>
  <c r="U30" i="1"/>
  <c r="S30" i="1"/>
  <c r="O30" i="1"/>
  <c r="I30" i="1"/>
  <c r="E30" i="1"/>
  <c r="W29" i="1"/>
  <c r="U29" i="1"/>
  <c r="S29" i="1"/>
  <c r="O29" i="1"/>
  <c r="I29" i="1"/>
  <c r="E29" i="1"/>
  <c r="W28" i="1"/>
  <c r="U28" i="1"/>
  <c r="S28" i="1"/>
  <c r="O28" i="1"/>
  <c r="I28" i="1"/>
  <c r="E28" i="1"/>
  <c r="W27" i="1"/>
  <c r="U27" i="1"/>
  <c r="S27" i="1"/>
  <c r="O27" i="1"/>
  <c r="I27" i="1"/>
  <c r="E27" i="1"/>
  <c r="W26" i="1"/>
  <c r="U26" i="1"/>
  <c r="S26" i="1"/>
  <c r="O26" i="1"/>
  <c r="I26" i="1"/>
  <c r="E26" i="1"/>
  <c r="W25" i="1"/>
  <c r="U25" i="1"/>
  <c r="S25" i="1"/>
  <c r="O25" i="1"/>
  <c r="I25" i="1"/>
  <c r="E25" i="1"/>
  <c r="W24" i="1"/>
  <c r="U24" i="1"/>
  <c r="S24" i="1"/>
  <c r="O24" i="1"/>
  <c r="I24" i="1"/>
  <c r="E24" i="1"/>
  <c r="W23" i="1"/>
  <c r="U23" i="1"/>
  <c r="S23" i="1"/>
  <c r="O23" i="1"/>
  <c r="I23" i="1"/>
  <c r="E23" i="1"/>
  <c r="W22" i="1"/>
  <c r="U22" i="1"/>
  <c r="S22" i="1"/>
  <c r="O22" i="1"/>
  <c r="I22" i="1"/>
  <c r="E22" i="1"/>
  <c r="W21" i="1"/>
  <c r="U21" i="1"/>
  <c r="S21" i="1"/>
  <c r="O21" i="1"/>
  <c r="I21" i="1"/>
  <c r="E21" i="1"/>
  <c r="W20" i="1"/>
  <c r="U20" i="1"/>
  <c r="S20" i="1"/>
  <c r="O20" i="1"/>
  <c r="I20" i="1"/>
  <c r="E20" i="1"/>
  <c r="W19" i="1"/>
  <c r="U19" i="1"/>
  <c r="S19" i="1"/>
  <c r="O19" i="1"/>
  <c r="I19" i="1"/>
  <c r="E19" i="1"/>
  <c r="W18" i="1"/>
  <c r="U18" i="1"/>
  <c r="S18" i="1"/>
  <c r="O18" i="1"/>
  <c r="I18" i="1"/>
  <c r="E18" i="1"/>
  <c r="W17" i="1"/>
  <c r="U17" i="1"/>
  <c r="S17" i="1"/>
  <c r="O17" i="1"/>
  <c r="I17" i="1"/>
  <c r="E17" i="1"/>
  <c r="W16" i="1"/>
  <c r="U16" i="1"/>
  <c r="S16" i="1"/>
  <c r="O16" i="1"/>
  <c r="I16" i="1"/>
  <c r="E16" i="1"/>
  <c r="W15" i="1"/>
  <c r="U15" i="1"/>
  <c r="S15" i="1"/>
  <c r="O15" i="1"/>
  <c r="I15" i="1"/>
  <c r="E15" i="1"/>
  <c r="W14" i="1"/>
  <c r="U14" i="1"/>
  <c r="S14" i="1"/>
  <c r="O14" i="1"/>
  <c r="I14" i="1"/>
  <c r="E14" i="1"/>
  <c r="W13" i="1"/>
  <c r="U13" i="1"/>
  <c r="S13" i="1"/>
  <c r="O13" i="1"/>
  <c r="I13" i="1"/>
  <c r="E13" i="1"/>
  <c r="G61" i="2"/>
  <c r="H61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</calcChain>
</file>

<file path=xl/sharedStrings.xml><?xml version="1.0" encoding="utf-8"?>
<sst xmlns="http://schemas.openxmlformats.org/spreadsheetml/2006/main" count="392" uniqueCount="69">
  <si>
    <t>In billion yen</t>
  </si>
  <si>
    <t xml:space="preserve">   Year   </t>
  </si>
  <si>
    <t xml:space="preserve">Nominal GDP   </t>
  </si>
  <si>
    <t xml:space="preserve">Government Debt   </t>
  </si>
  <si>
    <t xml:space="preserve">Government Debt to GDP  </t>
  </si>
  <si>
    <t xml:space="preserve">   Private Debt   </t>
  </si>
  <si>
    <t xml:space="preserve">Private Debt to GDP  </t>
  </si>
  <si>
    <t>Current Account Balance</t>
  </si>
  <si>
    <t>Current Account Balance to GDP</t>
  </si>
  <si>
    <t xml:space="preserve">Exports   </t>
  </si>
  <si>
    <t xml:space="preserve">Imports   </t>
  </si>
  <si>
    <t xml:space="preserve">Net Exports  </t>
  </si>
  <si>
    <t>Net Exports to GDP</t>
  </si>
  <si>
    <t>Interest Rates</t>
  </si>
  <si>
    <t>CPI Index</t>
  </si>
  <si>
    <t>Inflation Rate</t>
  </si>
  <si>
    <t xml:space="preserve"> M2 </t>
  </si>
  <si>
    <t>M2 to GDP</t>
  </si>
  <si>
    <t xml:space="preserve">Market Cap </t>
  </si>
  <si>
    <t>Market Cap to GDP</t>
  </si>
  <si>
    <t>Current Source</t>
  </si>
  <si>
    <t xml:space="preserve">R&amp;R   </t>
  </si>
  <si>
    <t xml:space="preserve">Household </t>
  </si>
  <si>
    <t>Non-financial Corporations</t>
  </si>
  <si>
    <t xml:space="preserve">Total   </t>
  </si>
  <si>
    <t>Lending</t>
  </si>
  <si>
    <t>Treasury Bills</t>
  </si>
  <si>
    <t>Automate Section</t>
  </si>
  <si>
    <t>Annual - B Quarterly - C</t>
  </si>
  <si>
    <t>D</t>
  </si>
  <si>
    <t>E</t>
  </si>
  <si>
    <t>F</t>
  </si>
  <si>
    <t>E+F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</si>
  <si>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</si>
  <si>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</si>
  <si>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</si>
  <si>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</si>
  <si>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</si>
  <si>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</si>
  <si>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</si>
  <si>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</si>
  <si>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</si>
  <si>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</si>
  <si>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</t>
  </si>
  <si>
    <t>Sources:</t>
  </si>
  <si>
    <t>Note:</t>
  </si>
  <si>
    <t>2) CPI Index - 2010=100</t>
  </si>
  <si>
    <t>3) Inflation rate based on 12-month change in CPI</t>
  </si>
  <si>
    <t>4) R&amp;R column includes only central government debt for years 1960-1979</t>
  </si>
  <si>
    <t>[1]. CEIC Data</t>
  </si>
  <si>
    <t>1) Quarterly GDP is Annualized</t>
  </si>
  <si>
    <t>Private Debt to GDP</t>
  </si>
  <si>
    <t>Public Debt to GDP</t>
  </si>
  <si>
    <t>Private Debt</t>
  </si>
  <si>
    <t>Public Debt</t>
  </si>
  <si>
    <t>GDP</t>
  </si>
  <si>
    <t>Population (Thousands)</t>
  </si>
  <si>
    <t>2023 Q1</t>
  </si>
  <si>
    <t>2022 Q4</t>
  </si>
  <si>
    <t>[1]</t>
  </si>
  <si>
    <t>[2]</t>
  </si>
  <si>
    <t>[3]</t>
  </si>
  <si>
    <t>[4]</t>
  </si>
  <si>
    <t>[5]</t>
  </si>
  <si>
    <t>[7]</t>
  </si>
  <si>
    <t>[6]</t>
  </si>
  <si>
    <t>2023 Q2</t>
  </si>
  <si>
    <t>2023 Q3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</si>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</sst>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#####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0" tint="-4.9989318521683403E-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rgb="FFEEECE1"/>
      </left>
      <right style="thin">
        <color rgb="FFEEECE1"/>
      </right>
      <top/>
      <bottom style="double">
        <color indexed="64"/>
      </bottom>
      <diagonal/>
    </border>
    <border>
      <left style="thin">
        <color indexed="64"/>
      </left>
      <right style="thin">
        <color rgb="FFEEECE1"/>
      </right>
      <top/>
      <bottom style="double">
        <color indexed="64"/>
      </bottom>
      <diagonal/>
    </border>
    <border>
      <left style="thin">
        <color theme="2"/>
      </left>
      <right style="thin">
        <color theme="2"/>
      </right>
      <top/>
      <bottom style="double">
        <color indexed="64"/>
      </bottom>
      <diagonal/>
    </border>
    <border>
      <left style="thin">
        <color indexed="64"/>
      </left>
      <right style="thin">
        <color theme="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rgb="FFEEECE1"/>
      </left>
      <right style="thin">
        <color rgb="FFEEECE1"/>
      </right>
      <top/>
      <bottom style="thin">
        <color rgb="FFEEECE1"/>
      </bottom>
      <diagonal/>
    </border>
    <border>
      <left style="thin">
        <color indexed="64"/>
      </left>
      <right style="thin">
        <color rgb="FFEEECE1"/>
      </right>
      <top/>
      <bottom style="thin">
        <color rgb="FFEEECE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/>
    <xf numFmtId="9" fontId="1" fillId="0" borderId="0"/>
    <xf numFmtId="3" fontId="1" fillId="0" borderId="0"/>
    <xf numFmtId="43" fontId="2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164" fontId="1" fillId="0" borderId="0" xfId="1" applyNumberFormat="1"/>
    <xf numFmtId="9" fontId="1" fillId="0" borderId="0" xfId="2"/>
    <xf numFmtId="0" fontId="4" fillId="0" borderId="0" xfId="0" applyFont="1"/>
    <xf numFmtId="164" fontId="4" fillId="0" borderId="0" xfId="1" applyNumberFormat="1" applyFont="1"/>
    <xf numFmtId="1" fontId="4" fillId="0" borderId="0" xfId="0" applyNumberFormat="1" applyFont="1"/>
    <xf numFmtId="0" fontId="4" fillId="0" borderId="0" xfId="0" applyFont="1" applyAlignment="1">
      <alignment horizontal="left"/>
    </xf>
    <xf numFmtId="9" fontId="4" fillId="0" borderId="0" xfId="2" applyFont="1"/>
    <xf numFmtId="165" fontId="0" fillId="0" borderId="0" xfId="0" applyNumberFormat="1"/>
    <xf numFmtId="0" fontId="5" fillId="0" borderId="0" xfId="0" applyFont="1"/>
    <xf numFmtId="164" fontId="5" fillId="0" borderId="0" xfId="1" applyNumberFormat="1" applyFont="1"/>
    <xf numFmtId="1" fontId="5" fillId="0" borderId="0" xfId="0" applyNumberFormat="1" applyFont="1"/>
    <xf numFmtId="9" fontId="5" fillId="0" borderId="0" xfId="2" applyFont="1"/>
    <xf numFmtId="0" fontId="6" fillId="0" borderId="0" xfId="0" applyFont="1"/>
    <xf numFmtId="0" fontId="2" fillId="0" borderId="0" xfId="5"/>
    <xf numFmtId="164" fontId="9" fillId="2" borderId="36" xfId="5" applyNumberFormat="1" applyFont="1" applyFill="1" applyBorder="1" applyAlignment="1">
      <alignment horizontal="center" vertical="center" wrapText="1"/>
    </xf>
    <xf numFmtId="9" fontId="9" fillId="2" borderId="35" xfId="5" applyNumberFormat="1" applyFont="1" applyFill="1" applyBorder="1" applyAlignment="1">
      <alignment horizontal="center" vertical="center" wrapText="1"/>
    </xf>
    <xf numFmtId="9" fontId="9" fillId="2" borderId="35" xfId="6" applyNumberFormat="1" applyFont="1" applyFill="1" applyBorder="1" applyAlignment="1">
      <alignment horizontal="center" vertical="center" wrapText="1"/>
    </xf>
    <xf numFmtId="164" fontId="9" fillId="2" borderId="36" xfId="6" applyNumberFormat="1" applyFont="1" applyFill="1" applyBorder="1" applyAlignment="1">
      <alignment horizontal="center" vertical="center" wrapText="1"/>
    </xf>
    <xf numFmtId="9" fontId="9" fillId="2" borderId="36" xfId="5" applyNumberFormat="1" applyFont="1" applyFill="1" applyBorder="1" applyAlignment="1">
      <alignment horizontal="center" vertical="center" wrapText="1"/>
    </xf>
    <xf numFmtId="43" fontId="9" fillId="2" borderId="0" xfId="5" applyNumberFormat="1" applyFont="1" applyFill="1" applyAlignment="1">
      <alignment horizontal="center" vertical="center" wrapText="1"/>
    </xf>
    <xf numFmtId="164" fontId="9" fillId="2" borderId="0" xfId="5" applyNumberFormat="1" applyFont="1" applyFill="1" applyAlignment="1">
      <alignment horizontal="center" vertical="center" wrapText="1"/>
    </xf>
    <xf numFmtId="164" fontId="9" fillId="2" borderId="35" xfId="5" applyNumberFormat="1" applyFont="1" applyFill="1" applyBorder="1" applyAlignment="1">
      <alignment horizontal="center" vertical="center" wrapText="1"/>
    </xf>
    <xf numFmtId="9" fontId="9" fillId="2" borderId="0" xfId="5" applyNumberFormat="1" applyFont="1" applyFill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 wrapText="1"/>
    </xf>
    <xf numFmtId="9" fontId="9" fillId="2" borderId="61" xfId="0" applyNumberFormat="1" applyFont="1" applyFill="1" applyBorder="1" applyAlignment="1">
      <alignment horizontal="center" vertical="center" wrapText="1"/>
    </xf>
    <xf numFmtId="164" fontId="9" fillId="2" borderId="62" xfId="0" applyNumberFormat="1" applyFont="1" applyFill="1" applyBorder="1" applyAlignment="1">
      <alignment horizontal="center" vertical="center" wrapText="1"/>
    </xf>
    <xf numFmtId="164" fontId="9" fillId="2" borderId="61" xfId="0" applyNumberFormat="1" applyFont="1" applyFill="1" applyBorder="1" applyAlignment="1">
      <alignment horizontal="center" vertical="center" wrapText="1"/>
    </xf>
    <xf numFmtId="0" fontId="0" fillId="0" borderId="66" xfId="0" applyBorder="1"/>
    <xf numFmtId="0" fontId="0" fillId="0" borderId="1" xfId="0" applyBorder="1"/>
    <xf numFmtId="9" fontId="4" fillId="0" borderId="1" xfId="2" applyFont="1" applyBorder="1"/>
    <xf numFmtId="164" fontId="1" fillId="0" borderId="1" xfId="1" applyNumberFormat="1" applyBorder="1"/>
    <xf numFmtId="164" fontId="4" fillId="0" borderId="1" xfId="1" applyNumberFormat="1" applyFont="1" applyBorder="1"/>
    <xf numFmtId="9" fontId="10" fillId="0" borderId="1" xfId="2" applyFont="1" applyBorder="1"/>
    <xf numFmtId="164" fontId="10" fillId="0" borderId="1" xfId="1" applyNumberFormat="1" applyFont="1" applyBorder="1"/>
    <xf numFmtId="9" fontId="11" fillId="0" borderId="0" xfId="2" applyFont="1" applyAlignment="1">
      <alignment horizontal="left" vertical="top"/>
    </xf>
    <xf numFmtId="164" fontId="11" fillId="0" borderId="0" xfId="2" applyNumberFormat="1" applyFont="1" applyAlignment="1">
      <alignment horizontal="left" vertical="top"/>
    </xf>
    <xf numFmtId="10" fontId="0" fillId="0" borderId="0" xfId="2" applyNumberFormat="1" applyFont="1"/>
    <xf numFmtId="43" fontId="11" fillId="0" borderId="0" xfId="1" applyFont="1" applyAlignment="1">
      <alignment horizontal="left" vertical="top"/>
    </xf>
    <xf numFmtId="0" fontId="0" fillId="0" borderId="38" xfId="0" applyBorder="1"/>
    <xf numFmtId="2" fontId="0" fillId="0" borderId="0" xfId="0" applyNumberFormat="1"/>
    <xf numFmtId="0" fontId="12" fillId="0" borderId="0" xfId="5" applyFont="1"/>
    <xf numFmtId="9" fontId="5" fillId="0" borderId="0" xfId="7" applyFont="1" applyBorder="1"/>
    <xf numFmtId="10" fontId="5" fillId="0" borderId="0" xfId="7" applyNumberFormat="1" applyFont="1" applyBorder="1"/>
    <xf numFmtId="9" fontId="13" fillId="0" borderId="0" xfId="7" applyFont="1" applyBorder="1"/>
    <xf numFmtId="10" fontId="12" fillId="0" borderId="0" xfId="7" applyNumberFormat="1" applyFont="1" applyBorder="1" applyAlignment="1">
      <alignment horizontal="right"/>
    </xf>
    <xf numFmtId="9" fontId="12" fillId="0" borderId="0" xfId="8" applyFont="1" applyBorder="1"/>
    <xf numFmtId="0" fontId="12" fillId="0" borderId="0" xfId="5" applyFont="1" applyAlignment="1">
      <alignment horizontal="center"/>
    </xf>
    <xf numFmtId="164" fontId="12" fillId="0" borderId="0" xfId="5" applyNumberFormat="1" applyFont="1"/>
    <xf numFmtId="41" fontId="12" fillId="0" borderId="0" xfId="5" applyNumberFormat="1" applyFont="1"/>
    <xf numFmtId="164" fontId="5" fillId="0" borderId="0" xfId="7" applyNumberFormat="1" applyFont="1" applyBorder="1"/>
    <xf numFmtId="164" fontId="12" fillId="0" borderId="0" xfId="9" applyNumberFormat="1" applyFont="1" applyBorder="1"/>
    <xf numFmtId="164" fontId="12" fillId="0" borderId="0" xfId="9" applyNumberFormat="1" applyFont="1" applyBorder="1" applyAlignment="1">
      <alignment horizontal="right"/>
    </xf>
    <xf numFmtId="164" fontId="5" fillId="0" borderId="0" xfId="9" applyNumberFormat="1" applyFont="1" applyBorder="1" applyAlignment="1">
      <alignment horizontal="center"/>
    </xf>
    <xf numFmtId="166" fontId="12" fillId="0" borderId="0" xfId="5" applyNumberFormat="1" applyFont="1" applyAlignment="1">
      <alignment horizontal="center"/>
    </xf>
    <xf numFmtId="164" fontId="12" fillId="0" borderId="0" xfId="9" applyNumberFormat="1" applyFont="1" applyBorder="1" applyAlignment="1">
      <alignment horizontal="right" vertical="center" wrapText="1"/>
    </xf>
    <xf numFmtId="164" fontId="12" fillId="0" borderId="0" xfId="9" applyNumberFormat="1" applyFont="1" applyBorder="1" applyAlignment="1">
      <alignment horizontal="center"/>
    </xf>
    <xf numFmtId="0" fontId="14" fillId="0" borderId="0" xfId="5" applyFont="1" applyAlignment="1">
      <alignment vertical="center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8" fillId="0" borderId="21" xfId="4" applyNumberFormat="1" applyFont="1" applyBorder="1" applyAlignment="1">
      <alignment horizontal="right" vertical="center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164" fontId="7" fillId="0" borderId="57" xfId="0" applyNumberFormat="1" applyFont="1" applyBorder="1" applyAlignment="1">
      <alignment horizontal="right" vertical="center" wrapText="1"/>
    </xf>
    <xf numFmtId="9" fontId="7" fillId="0" borderId="53" xfId="0" applyNumberFormat="1" applyFont="1" applyBorder="1" applyAlignment="1">
      <alignment horizontal="right"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5" xfId="1" applyNumberFormat="1" applyFont="1" applyBorder="1" applyAlignment="1">
      <alignment horizontal="right"/>
    </xf>
    <xf numFmtId="9" fontId="7" fillId="0" borderId="51" xfId="0" applyNumberFormat="1" applyFont="1" applyBorder="1" applyAlignment="1">
      <alignment horizontal="right" vertical="center" wrapText="1"/>
    </xf>
    <xf numFmtId="9" fontId="7" fillId="0" borderId="52" xfId="0" applyNumberFormat="1" applyFont="1" applyBorder="1" applyAlignment="1">
      <alignment horizontal="right" vertical="center" wrapText="1"/>
    </xf>
    <xf numFmtId="43" fontId="7" fillId="0" borderId="56" xfId="1" applyFont="1" applyBorder="1" applyAlignment="1">
      <alignment horizontal="right"/>
    </xf>
    <xf numFmtId="3" fontId="7" fillId="0" borderId="55" xfId="0" applyNumberFormat="1" applyFont="1" applyBorder="1" applyAlignment="1">
      <alignment horizontal="right"/>
    </xf>
    <xf numFmtId="3" fontId="7" fillId="0" borderId="54" xfId="0" applyNumberFormat="1" applyFont="1" applyBorder="1" applyAlignment="1">
      <alignment horizontal="right" vertical="center" wrapText="1"/>
    </xf>
    <xf numFmtId="10" fontId="7" fillId="0" borderId="51" xfId="0" applyNumberFormat="1" applyFont="1" applyBorder="1" applyAlignment="1">
      <alignment horizontal="right" vertical="center" wrapText="1"/>
    </xf>
    <xf numFmtId="10" fontId="7" fillId="0" borderId="52" xfId="0" applyNumberFormat="1" applyFont="1" applyBorder="1" applyAlignment="1">
      <alignment horizontal="right" vertical="center" wrapText="1"/>
    </xf>
    <xf numFmtId="2" fontId="7" fillId="0" borderId="52" xfId="0" applyNumberFormat="1" applyFont="1" applyBorder="1" applyAlignment="1">
      <alignment horizontal="right" vertical="center" wrapText="1"/>
    </xf>
    <xf numFmtId="3" fontId="1" fillId="0" borderId="11" xfId="1" applyNumberFormat="1" applyBorder="1" applyAlignment="1">
      <alignment horizontal="right"/>
    </xf>
    <xf numFmtId="164" fontId="7" fillId="0" borderId="52" xfId="0" applyNumberFormat="1" applyFont="1" applyBorder="1" applyAlignment="1">
      <alignment horizontal="right" vertical="center" wrapText="1"/>
    </xf>
    <xf numFmtId="164" fontId="7" fillId="0" borderId="32" xfId="0" applyNumberFormat="1" applyFont="1" applyBorder="1" applyAlignment="1">
      <alignment horizontal="right" vertical="center" wrapText="1"/>
    </xf>
    <xf numFmtId="164" fontId="8" fillId="0" borderId="39" xfId="4" applyNumberFormat="1" applyFont="1" applyBorder="1" applyAlignment="1">
      <alignment horizontal="right" vertical="center"/>
    </xf>
    <xf numFmtId="164" fontId="7" fillId="0" borderId="39" xfId="0" applyNumberFormat="1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right" vertical="center" wrapText="1"/>
    </xf>
    <xf numFmtId="164" fontId="7" fillId="0" borderId="49" xfId="0" applyNumberFormat="1" applyFont="1" applyBorder="1" applyAlignment="1">
      <alignment horizontal="right" vertical="center" wrapText="1"/>
    </xf>
    <xf numFmtId="9" fontId="7" fillId="0" borderId="42" xfId="0" applyNumberFormat="1" applyFont="1" applyBorder="1" applyAlignment="1">
      <alignment horizontal="right" vertical="center" wrapText="1"/>
    </xf>
    <xf numFmtId="164" fontId="7" fillId="0" borderId="48" xfId="1" applyNumberFormat="1" applyFont="1" applyBorder="1" applyAlignment="1">
      <alignment horizontal="right"/>
    </xf>
    <xf numFmtId="164" fontId="7" fillId="0" borderId="47" xfId="1" applyNumberFormat="1" applyFont="1" applyBorder="1" applyAlignment="1">
      <alignment horizontal="right"/>
    </xf>
    <xf numFmtId="9" fontId="7" fillId="0" borderId="40" xfId="0" applyNumberFormat="1" applyFont="1" applyBorder="1" applyAlignment="1">
      <alignment horizontal="right" vertical="center" wrapText="1"/>
    </xf>
    <xf numFmtId="9" fontId="7" fillId="0" borderId="41" xfId="0" applyNumberFormat="1" applyFont="1" applyBorder="1" applyAlignment="1">
      <alignment horizontal="right" vertical="center" wrapText="1"/>
    </xf>
    <xf numFmtId="43" fontId="7" fillId="0" borderId="46" xfId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 vertical="center" wrapText="1"/>
    </xf>
    <xf numFmtId="10" fontId="7" fillId="0" borderId="40" xfId="0" applyNumberFormat="1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2" fontId="7" fillId="0" borderId="41" xfId="0" applyNumberFormat="1" applyFont="1" applyBorder="1" applyAlignment="1">
      <alignment horizontal="right" vertical="center" wrapText="1"/>
    </xf>
    <xf numFmtId="3" fontId="1" fillId="0" borderId="43" xfId="1" applyNumberFormat="1" applyBorder="1" applyAlignment="1">
      <alignment horizontal="right"/>
    </xf>
    <xf numFmtId="164" fontId="7" fillId="0" borderId="41" xfId="0" applyNumberFormat="1" applyFont="1" applyBorder="1" applyAlignment="1">
      <alignment horizontal="right" vertical="center" wrapText="1"/>
    </xf>
    <xf numFmtId="164" fontId="7" fillId="0" borderId="39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164" fontId="7" fillId="0" borderId="21" xfId="1" applyNumberFormat="1" applyFont="1" applyBorder="1" applyAlignment="1">
      <alignment horizontal="right"/>
    </xf>
    <xf numFmtId="164" fontId="1" fillId="0" borderId="18" xfId="1" applyNumberFormat="1" applyBorder="1" applyAlignment="1">
      <alignment horizontal="right"/>
    </xf>
    <xf numFmtId="0" fontId="1" fillId="0" borderId="15" xfId="1" applyNumberFormat="1" applyBorder="1" applyAlignment="1">
      <alignment horizontal="right"/>
    </xf>
    <xf numFmtId="9" fontId="1" fillId="0" borderId="3" xfId="2" applyBorder="1" applyAlignment="1">
      <alignment horizontal="right"/>
    </xf>
    <xf numFmtId="164" fontId="1" fillId="0" borderId="15" xfId="1" applyNumberFormat="1" applyBorder="1" applyAlignment="1">
      <alignment horizontal="right"/>
    </xf>
    <xf numFmtId="165" fontId="1" fillId="0" borderId="3" xfId="1" applyNumberFormat="1" applyBorder="1" applyAlignment="1">
      <alignment horizontal="right"/>
    </xf>
    <xf numFmtId="164" fontId="7" fillId="0" borderId="37" xfId="3" applyNumberFormat="1" applyFont="1" applyBorder="1"/>
    <xf numFmtId="164" fontId="7" fillId="0" borderId="0" xfId="3" applyNumberFormat="1" applyFont="1"/>
    <xf numFmtId="3" fontId="7" fillId="0" borderId="34" xfId="3" applyFont="1" applyBorder="1"/>
    <xf numFmtId="10" fontId="7" fillId="0" borderId="33" xfId="2" applyNumberFormat="1" applyFont="1" applyBorder="1"/>
    <xf numFmtId="10" fontId="1" fillId="0" borderId="26" xfId="1" applyNumberFormat="1" applyBorder="1" applyAlignment="1">
      <alignment horizontal="right"/>
    </xf>
    <xf numFmtId="10" fontId="1" fillId="0" borderId="35" xfId="1" applyNumberFormat="1" applyBorder="1" applyAlignment="1">
      <alignment horizontal="right"/>
    </xf>
    <xf numFmtId="2" fontId="0" fillId="0" borderId="18" xfId="0" applyNumberFormat="1" applyBorder="1"/>
    <xf numFmtId="10" fontId="1" fillId="0" borderId="15" xfId="2" applyNumberFormat="1" applyBorder="1"/>
    <xf numFmtId="3" fontId="1" fillId="0" borderId="18" xfId="1" applyNumberFormat="1" applyBorder="1" applyAlignment="1">
      <alignment horizontal="right"/>
    </xf>
    <xf numFmtId="9" fontId="1" fillId="0" borderId="14" xfId="2" applyBorder="1"/>
    <xf numFmtId="164" fontId="1" fillId="0" borderId="18" xfId="1" applyNumberFormat="1" applyBorder="1"/>
    <xf numFmtId="9" fontId="0" fillId="0" borderId="3" xfId="0" applyNumberFormat="1" applyBorder="1"/>
    <xf numFmtId="164" fontId="1" fillId="0" borderId="21" xfId="1" applyNumberFormat="1" applyBorder="1" applyAlignment="1">
      <alignment horizontal="right"/>
    </xf>
    <xf numFmtId="164" fontId="7" fillId="0" borderId="18" xfId="3" applyNumberFormat="1" applyFont="1" applyBorder="1"/>
    <xf numFmtId="164" fontId="7" fillId="0" borderId="15" xfId="3" applyNumberFormat="1" applyFont="1" applyBorder="1"/>
    <xf numFmtId="3" fontId="7" fillId="0" borderId="15" xfId="3" applyFont="1" applyBorder="1"/>
    <xf numFmtId="10" fontId="1" fillId="0" borderId="36" xfId="1" applyNumberFormat="1" applyBorder="1" applyAlignment="1">
      <alignment horizontal="right"/>
    </xf>
    <xf numFmtId="2" fontId="0" fillId="0" borderId="34" xfId="0" applyNumberFormat="1" applyBorder="1"/>
    <xf numFmtId="10" fontId="1" fillId="0" borderId="18" xfId="1" applyNumberFormat="1" applyBorder="1" applyAlignment="1">
      <alignment horizontal="right"/>
    </xf>
    <xf numFmtId="10" fontId="1" fillId="0" borderId="14" xfId="1" applyNumberFormat="1" applyBorder="1" applyAlignment="1">
      <alignment horizontal="right"/>
    </xf>
    <xf numFmtId="0" fontId="1" fillId="0" borderId="32" xfId="1" applyNumberFormat="1" applyBorder="1" applyAlignment="1">
      <alignment horizontal="right" vertical="center"/>
    </xf>
    <xf numFmtId="164" fontId="7" fillId="0" borderId="25" xfId="0" applyNumberFormat="1" applyFont="1" applyBorder="1" applyAlignment="1">
      <alignment horizontal="center" vertical="center" wrapText="1"/>
    </xf>
    <xf numFmtId="41" fontId="7" fillId="0" borderId="26" xfId="1" applyNumberFormat="1" applyFont="1" applyBorder="1" applyAlignment="1">
      <alignment horizontal="right"/>
    </xf>
    <xf numFmtId="0" fontId="7" fillId="0" borderId="29" xfId="1" applyNumberFormat="1" applyFont="1" applyBorder="1" applyAlignment="1">
      <alignment horizontal="right"/>
    </xf>
    <xf numFmtId="9" fontId="7" fillId="0" borderId="30" xfId="2" applyFont="1" applyBorder="1" applyAlignment="1">
      <alignment horizontal="right"/>
    </xf>
    <xf numFmtId="164" fontId="7" fillId="0" borderId="31" xfId="1" applyNumberFormat="1" applyFont="1" applyBorder="1" applyAlignment="1">
      <alignment horizontal="right"/>
    </xf>
    <xf numFmtId="164" fontId="7" fillId="0" borderId="20" xfId="1" applyNumberFormat="1" applyFont="1" applyBorder="1" applyAlignment="1">
      <alignment horizontal="right"/>
    </xf>
    <xf numFmtId="164" fontId="1" fillId="0" borderId="26" xfId="1" applyNumberFormat="1" applyBorder="1" applyAlignment="1">
      <alignment horizontal="right"/>
    </xf>
    <xf numFmtId="165" fontId="1" fillId="0" borderId="27" xfId="1" applyNumberFormat="1" applyBorder="1" applyAlignment="1">
      <alignment horizontal="right"/>
    </xf>
    <xf numFmtId="3" fontId="1" fillId="0" borderId="29" xfId="1" applyNumberFormat="1" applyBorder="1" applyAlignment="1">
      <alignment horizontal="right"/>
    </xf>
    <xf numFmtId="10" fontId="1" fillId="0" borderId="28" xfId="2" applyNumberFormat="1" applyBorder="1" applyAlignment="1">
      <alignment horizontal="right"/>
    </xf>
    <xf numFmtId="10" fontId="1" fillId="0" borderId="27" xfId="1" applyNumberFormat="1" applyBorder="1" applyAlignment="1">
      <alignment horizontal="right"/>
    </xf>
    <xf numFmtId="9" fontId="1" fillId="0" borderId="27" xfId="2" applyBorder="1" applyAlignment="1">
      <alignment horizontal="right"/>
    </xf>
    <xf numFmtId="41" fontId="1" fillId="0" borderId="25" xfId="1" applyNumberFormat="1" applyBorder="1" applyAlignment="1">
      <alignment horizontal="right"/>
    </xf>
    <xf numFmtId="0" fontId="0" fillId="0" borderId="24" xfId="0" applyBorder="1" applyAlignment="1">
      <alignment vertical="center"/>
    </xf>
    <xf numFmtId="164" fontId="7" fillId="0" borderId="13" xfId="1" applyNumberFormat="1" applyFont="1" applyBorder="1" applyAlignment="1">
      <alignment horizontal="right"/>
    </xf>
    <xf numFmtId="0" fontId="1" fillId="0" borderId="10" xfId="1" applyNumberFormat="1" applyBorder="1" applyAlignment="1">
      <alignment horizontal="right"/>
    </xf>
    <xf numFmtId="9" fontId="1" fillId="0" borderId="23" xfId="2" applyBorder="1" applyAlignment="1">
      <alignment horizontal="right"/>
    </xf>
    <xf numFmtId="164" fontId="1" fillId="0" borderId="11" xfId="1" applyNumberFormat="1" applyBorder="1" applyAlignment="1">
      <alignment horizontal="right"/>
    </xf>
    <xf numFmtId="165" fontId="1" fillId="0" borderId="17" xfId="1" applyNumberFormat="1" applyBorder="1" applyAlignment="1">
      <alignment horizontal="right"/>
    </xf>
    <xf numFmtId="164" fontId="7" fillId="0" borderId="11" xfId="3" applyNumberFormat="1" applyFont="1" applyBorder="1"/>
    <xf numFmtId="164" fontId="7" fillId="0" borderId="10" xfId="3" applyNumberFormat="1" applyFont="1" applyBorder="1"/>
    <xf numFmtId="3" fontId="7" fillId="0" borderId="10" xfId="3" applyFont="1" applyBorder="1"/>
    <xf numFmtId="10" fontId="7" fillId="0" borderId="9" xfId="2" applyNumberFormat="1" applyFont="1" applyBorder="1"/>
    <xf numFmtId="10" fontId="1" fillId="0" borderId="11" xfId="1" applyNumberFormat="1" applyBorder="1" applyAlignment="1">
      <alignment horizontal="right"/>
    </xf>
    <xf numFmtId="10" fontId="1" fillId="0" borderId="17" xfId="1" applyNumberFormat="1" applyBorder="1" applyAlignment="1">
      <alignment horizontal="right"/>
    </xf>
    <xf numFmtId="9" fontId="1" fillId="0" borderId="17" xfId="2" applyBorder="1" applyAlignment="1">
      <alignment horizontal="right"/>
    </xf>
    <xf numFmtId="164" fontId="1" fillId="0" borderId="13" xfId="1" applyNumberFormat="1" applyBorder="1" applyAlignment="1">
      <alignment horizontal="right"/>
    </xf>
    <xf numFmtId="10" fontId="1" fillId="0" borderId="11" xfId="1" applyNumberFormat="1" applyBorder="1"/>
    <xf numFmtId="3" fontId="1" fillId="0" borderId="18" xfId="2" applyNumberFormat="1" applyBorder="1"/>
    <xf numFmtId="0" fontId="0" fillId="0" borderId="11" xfId="0" applyBorder="1"/>
    <xf numFmtId="164" fontId="1" fillId="0" borderId="10" xfId="1" applyNumberFormat="1" applyBorder="1" applyAlignment="1">
      <alignment horizontal="right"/>
    </xf>
    <xf numFmtId="10" fontId="7" fillId="0" borderId="16" xfId="2" applyNumberFormat="1" applyFont="1" applyBorder="1"/>
    <xf numFmtId="2" fontId="0" fillId="0" borderId="11" xfId="0" applyNumberFormat="1" applyBorder="1"/>
    <xf numFmtId="3" fontId="1" fillId="0" borderId="11" xfId="2" applyNumberFormat="1" applyBorder="1"/>
    <xf numFmtId="164" fontId="1" fillId="0" borderId="11" xfId="1" applyNumberFormat="1" applyBorder="1"/>
    <xf numFmtId="164" fontId="1" fillId="0" borderId="13" xfId="1" applyNumberFormat="1" applyBorder="1"/>
    <xf numFmtId="3" fontId="1" fillId="0" borderId="6" xfId="2" applyNumberFormat="1" applyBorder="1"/>
    <xf numFmtId="164" fontId="1" fillId="0" borderId="6" xfId="1" applyNumberFormat="1" applyBorder="1" applyAlignment="1">
      <alignment horizontal="right"/>
    </xf>
    <xf numFmtId="0" fontId="1" fillId="0" borderId="18" xfId="1" applyNumberFormat="1" applyBorder="1" applyAlignment="1">
      <alignment horizontal="right"/>
    </xf>
    <xf numFmtId="0" fontId="1" fillId="0" borderId="17" xfId="1" applyNumberFormat="1" applyBorder="1" applyAlignment="1">
      <alignment horizontal="right"/>
    </xf>
    <xf numFmtId="164" fontId="1" fillId="0" borderId="22" xfId="1" applyNumberFormat="1" applyBorder="1" applyAlignment="1">
      <alignment horizontal="right"/>
    </xf>
    <xf numFmtId="0" fontId="1" fillId="0" borderId="11" xfId="1" applyNumberFormat="1" applyBorder="1" applyAlignment="1">
      <alignment horizontal="right"/>
    </xf>
    <xf numFmtId="164" fontId="7" fillId="0" borderId="6" xfId="3" applyNumberFormat="1" applyFont="1" applyBorder="1"/>
    <xf numFmtId="164" fontId="7" fillId="0" borderId="19" xfId="3" applyNumberFormat="1" applyFont="1" applyBorder="1"/>
    <xf numFmtId="3" fontId="7" fillId="0" borderId="19" xfId="3" applyFont="1" applyBorder="1"/>
    <xf numFmtId="10" fontId="1" fillId="0" borderId="6" xfId="1" applyNumberFormat="1" applyBorder="1"/>
    <xf numFmtId="10" fontId="1" fillId="0" borderId="18" xfId="1" applyNumberFormat="1" applyBorder="1"/>
    <xf numFmtId="9" fontId="1" fillId="0" borderId="14" xfId="2" applyBorder="1" applyAlignment="1">
      <alignment horizontal="right"/>
    </xf>
    <xf numFmtId="43" fontId="7" fillId="0" borderId="11" xfId="3" applyNumberFormat="1" applyFont="1" applyBorder="1" applyAlignment="1">
      <alignment horizontal="right"/>
    </xf>
    <xf numFmtId="3" fontId="7" fillId="0" borderId="10" xfId="3" applyFont="1" applyBorder="1" applyAlignment="1">
      <alignment horizontal="right"/>
    </xf>
    <xf numFmtId="10" fontId="7" fillId="0" borderId="9" xfId="2" applyNumberFormat="1" applyFont="1" applyBorder="1" applyAlignment="1">
      <alignment horizontal="right"/>
    </xf>
    <xf numFmtId="164" fontId="1" fillId="0" borderId="10" xfId="1" applyNumberFormat="1" applyBorder="1"/>
    <xf numFmtId="164" fontId="1" fillId="0" borderId="6" xfId="1" applyNumberFormat="1" applyBorder="1"/>
    <xf numFmtId="164" fontId="1" fillId="0" borderId="19" xfId="1" applyNumberFormat="1" applyBorder="1"/>
    <xf numFmtId="0" fontId="1" fillId="0" borderId="17" xfId="2" applyNumberFormat="1" applyBorder="1" applyAlignment="1">
      <alignment horizontal="right"/>
    </xf>
    <xf numFmtId="0" fontId="0" fillId="0" borderId="4" xfId="0" applyBorder="1"/>
    <xf numFmtId="164" fontId="1" fillId="0" borderId="2" xfId="1" applyNumberFormat="1" applyBorder="1"/>
    <xf numFmtId="164" fontId="1" fillId="0" borderId="4" xfId="1" applyNumberFormat="1" applyBorder="1" applyAlignment="1">
      <alignment horizontal="right"/>
    </xf>
    <xf numFmtId="164" fontId="1" fillId="0" borderId="7" xfId="1" applyNumberFormat="1" applyBorder="1" applyAlignment="1">
      <alignment horizontal="right"/>
    </xf>
    <xf numFmtId="9" fontId="1" fillId="0" borderId="12" xfId="2" applyBorder="1" applyAlignment="1">
      <alignment horizontal="right"/>
    </xf>
    <xf numFmtId="0" fontId="1" fillId="0" borderId="4" xfId="1" applyNumberFormat="1" applyBorder="1" applyAlignment="1">
      <alignment horizontal="right"/>
    </xf>
    <xf numFmtId="0" fontId="1" fillId="0" borderId="7" xfId="1" applyNumberFormat="1" applyBorder="1" applyAlignment="1">
      <alignment horizontal="right"/>
    </xf>
    <xf numFmtId="0" fontId="1" fillId="0" borderId="12" xfId="2" applyNumberFormat="1" applyBorder="1" applyAlignment="1">
      <alignment horizontal="right"/>
    </xf>
    <xf numFmtId="0" fontId="1" fillId="0" borderId="12" xfId="1" applyNumberFormat="1" applyBorder="1" applyAlignment="1">
      <alignment horizontal="right"/>
    </xf>
    <xf numFmtId="10" fontId="1" fillId="0" borderId="4" xfId="1" applyNumberFormat="1" applyBorder="1"/>
    <xf numFmtId="10" fontId="7" fillId="0" borderId="8" xfId="2" applyNumberFormat="1" applyFont="1" applyBorder="1"/>
    <xf numFmtId="2" fontId="0" fillId="0" borderId="4" xfId="0" applyNumberFormat="1" applyBorder="1"/>
    <xf numFmtId="10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9" fontId="1" fillId="0" borderId="5" xfId="2" applyBorder="1" applyAlignment="1">
      <alignment horizontal="right"/>
    </xf>
    <xf numFmtId="164" fontId="1" fillId="0" borderId="2" xfId="1" applyNumberFormat="1" applyBorder="1" applyAlignment="1">
      <alignment horizontal="right"/>
    </xf>
    <xf numFmtId="0" fontId="5" fillId="0" borderId="1" xfId="0" applyFont="1" applyBorder="1"/>
    <xf numFmtId="164" fontId="5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1" fillId="0" borderId="26" xfId="1" applyNumberForma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1" fillId="0" borderId="0" xfId="1" applyNumberFormat="1"/>
    <xf numFmtId="9" fontId="1" fillId="0" borderId="0" xfId="2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164" fontId="9" fillId="2" borderId="71" xfId="0" applyNumberFormat="1" applyFont="1" applyFill="1" applyBorder="1" applyAlignment="1">
      <alignment horizontal="center" vertical="center" wrapText="1"/>
    </xf>
    <xf numFmtId="0" fontId="0" fillId="0" borderId="59" xfId="0" applyBorder="1"/>
    <xf numFmtId="0" fontId="6" fillId="0" borderId="0" xfId="0" applyFont="1" applyAlignment="1">
      <alignment horizontal="left"/>
    </xf>
    <xf numFmtId="164" fontId="9" fillId="2" borderId="69" xfId="0" applyNumberFormat="1" applyFont="1" applyFill="1" applyBorder="1" applyAlignment="1">
      <alignment horizontal="center" vertical="center" wrapText="1"/>
    </xf>
    <xf numFmtId="0" fontId="0" fillId="0" borderId="60" xfId="0" applyBorder="1"/>
    <xf numFmtId="43" fontId="9" fillId="2" borderId="69" xfId="0" applyNumberFormat="1" applyFont="1" applyFill="1" applyBorder="1" applyAlignment="1">
      <alignment horizontal="center" vertical="center" wrapText="1"/>
    </xf>
    <xf numFmtId="9" fontId="9" fillId="2" borderId="69" xfId="0" applyNumberFormat="1" applyFont="1" applyFill="1" applyBorder="1" applyAlignment="1">
      <alignment horizontal="center" vertical="center" wrapText="1"/>
    </xf>
    <xf numFmtId="164" fontId="9" fillId="2" borderId="70" xfId="0" applyNumberFormat="1" applyFont="1" applyFill="1" applyBorder="1" applyAlignment="1">
      <alignment horizontal="center" vertical="center" wrapText="1"/>
    </xf>
    <xf numFmtId="0" fontId="0" fillId="0" borderId="64" xfId="0" applyBorder="1"/>
    <xf numFmtId="0" fontId="11" fillId="0" borderId="0" xfId="0" applyFont="1" applyAlignment="1">
      <alignment horizontal="left" vertical="top"/>
    </xf>
    <xf numFmtId="0" fontId="4" fillId="0" borderId="67" xfId="0" applyFont="1" applyBorder="1" applyAlignment="1">
      <alignment horizontal="left"/>
    </xf>
    <xf numFmtId="0" fontId="0" fillId="0" borderId="1" xfId="0" applyBorder="1"/>
    <xf numFmtId="164" fontId="9" fillId="2" borderId="68" xfId="0" applyNumberFormat="1" applyFont="1" applyFill="1" applyBorder="1" applyAlignment="1">
      <alignment horizontal="center" vertical="center" wrapText="1"/>
    </xf>
    <xf numFmtId="0" fontId="0" fillId="0" borderId="63" xfId="0" applyBorder="1"/>
    <xf numFmtId="0" fontId="0" fillId="0" borderId="65" xfId="0" applyBorder="1"/>
    <xf numFmtId="0" fontId="14" fillId="0" borderId="0" xfId="5" applyFont="1" applyAlignment="1">
      <alignment horizontal="left" vertical="center"/>
    </xf>
  </cellXfs>
  <cellStyles count="10">
    <cellStyle name="Comma" xfId="1" builtinId="3"/>
    <cellStyle name="Comma 2" xfId="4" xr:uid="{00000000-0005-0000-0000-000004000000}"/>
    <cellStyle name="Comma 3" xfId="9" xr:uid="{609DB843-C6F7-C246-81FE-41D10098E467}"/>
    <cellStyle name="Normal" xfId="0" builtinId="0"/>
    <cellStyle name="Normal 2" xfId="6" xr:uid="{00000000-0005-0000-0000-000006000000}"/>
    <cellStyle name="Normal 3" xfId="5" xr:uid="{00000000-0005-0000-0000-000005000000}"/>
    <cellStyle name="Percent" xfId="2" builtinId="5"/>
    <cellStyle name="Percent 2" xfId="8" xr:uid="{29BBF885-0D5F-AD44-A597-5F2683E0D6C9}"/>
    <cellStyle name="Percent 3" xfId="7" xr:uid="{AC1C1402-1ED5-0243-8714-28B112FB4308}"/>
    <cellStyle name="Standard #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rPr>
              <a:t>Japan Nominal GDP, Public Debt and Private Debt</a:t>
            </a:r>
          </a:p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100" b="0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In billion yen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41977417917101"/>
          <c:y val="0.17379878279407199"/>
          <c:w val="0.60203164462932701"/>
          <c:h val="0.66389849740398199"/>
        </c:manualLayout>
      </c:layout>
      <c:lineChart>
        <c:grouping val="standard"/>
        <c:varyColors val="0"/>
        <c:ser>
          <c:idx val="0"/>
          <c:order val="0"/>
          <c:tx>
            <c:strRef>
              <c:f>'Debt Charts'!$B$2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323232"/>
              </a:solidFill>
              <a:prstDash val="solid"/>
            </a:ln>
          </c:spPr>
          <c:marker>
            <c:symbol val="none"/>
          </c:marker>
          <c:cat>
            <c:numRef>
              <c:f>'Debt Charts'!$A$3:$A$61</c:f>
              <c:numCache>
                <c:formatCode>General</c:formatCode>
                <c:ptCount val="59"/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  <c:pt idx="50">
                  <c:v>2013</c:v>
                </c:pt>
                <c:pt idx="51">
                  <c:v>2014</c:v>
                </c:pt>
                <c:pt idx="52">
                  <c:v>2015</c:v>
                </c:pt>
                <c:pt idx="53">
                  <c:v>2016</c:v>
                </c:pt>
                <c:pt idx="54">
                  <c:v>2017</c:v>
                </c:pt>
                <c:pt idx="55">
                  <c:v>2018</c:v>
                </c:pt>
                <c:pt idx="56">
                  <c:v>2019</c:v>
                </c:pt>
                <c:pt idx="57">
                  <c:v>2020</c:v>
                </c:pt>
                <c:pt idx="58">
                  <c:v>2021</c:v>
                </c:pt>
              </c:numCache>
            </c:numRef>
          </c:cat>
          <c:val>
            <c:numRef>
              <c:f>'Debt Charts'!$B$3:$B$61</c:f>
              <c:numCache>
                <c:formatCode>_(* #,##0_);_(* \(#,##0\);_(* "-"??_);_(@_)</c:formatCode>
                <c:ptCount val="59"/>
                <c:pt idx="1">
                  <c:v>29429.642297343999</c:v>
                </c:pt>
                <c:pt idx="2">
                  <c:v>32742.100172800001</c:v>
                </c:pt>
                <c:pt idx="3">
                  <c:v>38026.105323520002</c:v>
                </c:pt>
                <c:pt idx="4">
                  <c:v>44561.476878335998</c:v>
                </c:pt>
                <c:pt idx="5">
                  <c:v>52776.386166784003</c:v>
                </c:pt>
                <c:pt idx="6">
                  <c:v>61993.51181312</c:v>
                </c:pt>
                <c:pt idx="7">
                  <c:v>75265.398416422002</c:v>
                </c:pt>
                <c:pt idx="8">
                  <c:v>82814.206431023005</c:v>
                </c:pt>
                <c:pt idx="9">
                  <c:v>94813.570488052996</c:v>
                </c:pt>
                <c:pt idx="10">
                  <c:v>115443.647386877</c:v>
                </c:pt>
                <c:pt idx="11">
                  <c:v>137758.71691232501</c:v>
                </c:pt>
                <c:pt idx="12">
                  <c:v>152210.863780657</c:v>
                </c:pt>
                <c:pt idx="13">
                  <c:v>170934.600361283</c:v>
                </c:pt>
                <c:pt idx="14">
                  <c:v>190482.259341372</c:v>
                </c:pt>
                <c:pt idx="15">
                  <c:v>209756.030055902</c:v>
                </c:pt>
                <c:pt idx="16">
                  <c:v>227347.37360152201</c:v>
                </c:pt>
                <c:pt idx="17">
                  <c:v>246464.54877718401</c:v>
                </c:pt>
                <c:pt idx="18">
                  <c:v>264966.235254395</c:v>
                </c:pt>
                <c:pt idx="19">
                  <c:v>278179.01427932398</c:v>
                </c:pt>
                <c:pt idx="20">
                  <c:v>289314.53382303199</c:v>
                </c:pt>
                <c:pt idx="21">
                  <c:v>307498.64835922897</c:v>
                </c:pt>
                <c:pt idx="22">
                  <c:v>330260.50812633301</c:v>
                </c:pt>
                <c:pt idx="23">
                  <c:v>345644.42775918002</c:v>
                </c:pt>
                <c:pt idx="24">
                  <c:v>359458.35047430597</c:v>
                </c:pt>
                <c:pt idx="25">
                  <c:v>386427.81010035198</c:v>
                </c:pt>
                <c:pt idx="26">
                  <c:v>416245.77535008203</c:v>
                </c:pt>
                <c:pt idx="27">
                  <c:v>449392.20714041899</c:v>
                </c:pt>
                <c:pt idx="28">
                  <c:v>476430.78357433702</c:v>
                </c:pt>
                <c:pt idx="29">
                  <c:v>487961.41579505597</c:v>
                </c:pt>
                <c:pt idx="30">
                  <c:v>490934.14898531098</c:v>
                </c:pt>
                <c:pt idx="31">
                  <c:v>510916.1</c:v>
                </c:pt>
                <c:pt idx="32">
                  <c:v>521613.5</c:v>
                </c:pt>
                <c:pt idx="33">
                  <c:v>535562.1</c:v>
                </c:pt>
                <c:pt idx="34">
                  <c:v>543545.4</c:v>
                </c:pt>
                <c:pt idx="35">
                  <c:v>536497.4</c:v>
                </c:pt>
                <c:pt idx="36">
                  <c:v>528069.9</c:v>
                </c:pt>
                <c:pt idx="37">
                  <c:v>535417.69999999995</c:v>
                </c:pt>
                <c:pt idx="38">
                  <c:v>531653.9</c:v>
                </c:pt>
                <c:pt idx="39">
                  <c:v>524478.69999999995</c:v>
                </c:pt>
                <c:pt idx="40">
                  <c:v>523968.6</c:v>
                </c:pt>
                <c:pt idx="41">
                  <c:v>529400.9</c:v>
                </c:pt>
                <c:pt idx="42">
                  <c:v>532515.6</c:v>
                </c:pt>
                <c:pt idx="43">
                  <c:v>535170.19999999995</c:v>
                </c:pt>
                <c:pt idx="44">
                  <c:v>539281.69999999995</c:v>
                </c:pt>
                <c:pt idx="45">
                  <c:v>527823.80000000005</c:v>
                </c:pt>
                <c:pt idx="46">
                  <c:v>494938.4</c:v>
                </c:pt>
                <c:pt idx="47">
                  <c:v>505530.6</c:v>
                </c:pt>
                <c:pt idx="48">
                  <c:v>497448.9</c:v>
                </c:pt>
                <c:pt idx="49">
                  <c:v>500474.7</c:v>
                </c:pt>
                <c:pt idx="50">
                  <c:v>508700.6</c:v>
                </c:pt>
                <c:pt idx="51">
                  <c:v>518811</c:v>
                </c:pt>
                <c:pt idx="52">
                  <c:v>538032.30000000005</c:v>
                </c:pt>
                <c:pt idx="53">
                  <c:v>544364.6</c:v>
                </c:pt>
                <c:pt idx="54">
                  <c:v>553073</c:v>
                </c:pt>
                <c:pt idx="55">
                  <c:v>556630.1</c:v>
                </c:pt>
                <c:pt idx="56">
                  <c:v>557910.80000000005</c:v>
                </c:pt>
                <c:pt idx="57">
                  <c:v>539082.4</c:v>
                </c:pt>
                <c:pt idx="58">
                  <c:v>549379.30000000005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7-0849-9BB2-0D3C8EB1141C}"/>
            </c:ext>
          </c:extLst>
        </c:ser>
        <c:ser>
          <c:idx val="1"/>
          <c:order val="1"/>
          <c:tx>
            <c:strRef>
              <c:f>'Debt Charts'!$C$2</c:f>
              <c:strCache>
                <c:ptCount val="1"/>
                <c:pt idx="0">
                  <c:v>Public Debt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'Debt Charts'!$A$3:$A$61</c:f>
              <c:numCache>
                <c:formatCode>General</c:formatCode>
                <c:ptCount val="59"/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  <c:pt idx="50">
                  <c:v>2013</c:v>
                </c:pt>
                <c:pt idx="51">
                  <c:v>2014</c:v>
                </c:pt>
                <c:pt idx="52">
                  <c:v>2015</c:v>
                </c:pt>
                <c:pt idx="53">
                  <c:v>2016</c:v>
                </c:pt>
                <c:pt idx="54">
                  <c:v>2017</c:v>
                </c:pt>
                <c:pt idx="55">
                  <c:v>2018</c:v>
                </c:pt>
                <c:pt idx="56">
                  <c:v>2019</c:v>
                </c:pt>
                <c:pt idx="57">
                  <c:v>2020</c:v>
                </c:pt>
                <c:pt idx="58">
                  <c:v>2021</c:v>
                </c:pt>
              </c:numCache>
            </c:numRef>
          </c:cat>
          <c:val>
            <c:numRef>
              <c:f>'Debt Charts'!$C$3:$C$61</c:f>
              <c:numCache>
                <c:formatCode>_(* #,##0_);_(* \(#,##0\);_(* "-"??_);_(@_)</c:formatCode>
                <c:ptCount val="59"/>
                <c:pt idx="1">
                  <c:v>1344.1123628033999</c:v>
                </c:pt>
                <c:pt idx="2">
                  <c:v>1759.903325855355</c:v>
                </c:pt>
                <c:pt idx="3">
                  <c:v>2652.2376610969059</c:v>
                </c:pt>
                <c:pt idx="4">
                  <c:v>3803.978387064225</c:v>
                </c:pt>
                <c:pt idx="5">
                  <c:v>4767.8999547733838</c:v>
                </c:pt>
                <c:pt idx="6">
                  <c:v>5458.6356640622089</c:v>
                </c:pt>
                <c:pt idx="7">
                  <c:v>6389.3806881445589</c:v>
                </c:pt>
                <c:pt idx="8">
                  <c:v>7804.7561119258571</c:v>
                </c:pt>
                <c:pt idx="9">
                  <c:v>12010.745453633381</c:v>
                </c:pt>
                <c:pt idx="10">
                  <c:v>13498.92918986555</c:v>
                </c:pt>
                <c:pt idx="11">
                  <c:v>16120.720150717851</c:v>
                </c:pt>
                <c:pt idx="12">
                  <c:v>23392.087398308329</c:v>
                </c:pt>
                <c:pt idx="13">
                  <c:v>33533.603931095611</c:v>
                </c:pt>
                <c:pt idx="14">
                  <c:v>47304.869700801952</c:v>
                </c:pt>
                <c:pt idx="15">
                  <c:v>63972.157609132897</c:v>
                </c:pt>
                <c:pt idx="16">
                  <c:v>79584.410078306217</c:v>
                </c:pt>
                <c:pt idx="17">
                  <c:v>129076</c:v>
                </c:pt>
                <c:pt idx="18">
                  <c:v>151559</c:v>
                </c:pt>
                <c:pt idx="19">
                  <c:v>170523</c:v>
                </c:pt>
                <c:pt idx="20">
                  <c:v>194033</c:v>
                </c:pt>
                <c:pt idx="21">
                  <c:v>211034</c:v>
                </c:pt>
                <c:pt idx="22">
                  <c:v>227762</c:v>
                </c:pt>
                <c:pt idx="23">
                  <c:v>250029</c:v>
                </c:pt>
                <c:pt idx="24">
                  <c:v>269421</c:v>
                </c:pt>
                <c:pt idx="25">
                  <c:v>281224</c:v>
                </c:pt>
                <c:pt idx="26">
                  <c:v>289779</c:v>
                </c:pt>
                <c:pt idx="27">
                  <c:v>311667</c:v>
                </c:pt>
                <c:pt idx="28">
                  <c:v>327694</c:v>
                </c:pt>
                <c:pt idx="29">
                  <c:v>359504</c:v>
                </c:pt>
                <c:pt idx="30">
                  <c:v>392399</c:v>
                </c:pt>
                <c:pt idx="31">
                  <c:v>427418</c:v>
                </c:pt>
                <c:pt idx="32">
                  <c:v>476974</c:v>
                </c:pt>
                <c:pt idx="33">
                  <c:v>523679</c:v>
                </c:pt>
                <c:pt idx="34">
                  <c:v>506923.6</c:v>
                </c:pt>
                <c:pt idx="35">
                  <c:v>552772.6</c:v>
                </c:pt>
                <c:pt idx="36">
                  <c:v>614244.9</c:v>
                </c:pt>
                <c:pt idx="37">
                  <c:v>660977.69999999995</c:v>
                </c:pt>
                <c:pt idx="38">
                  <c:v>709338.7</c:v>
                </c:pt>
                <c:pt idx="39">
                  <c:v>743153.5</c:v>
                </c:pt>
                <c:pt idx="40">
                  <c:v>787821</c:v>
                </c:pt>
                <c:pt idx="41">
                  <c:v>843909.8</c:v>
                </c:pt>
                <c:pt idx="42">
                  <c:v>878547.1</c:v>
                </c:pt>
                <c:pt idx="43">
                  <c:v>881287.2</c:v>
                </c:pt>
                <c:pt idx="44">
                  <c:v>885237.4</c:v>
                </c:pt>
                <c:pt idx="45">
                  <c:v>906174.2</c:v>
                </c:pt>
                <c:pt idx="46">
                  <c:v>936819.3</c:v>
                </c:pt>
                <c:pt idx="47">
                  <c:v>993055.8</c:v>
                </c:pt>
                <c:pt idx="48">
                  <c:v>1041985.3</c:v>
                </c:pt>
                <c:pt idx="49">
                  <c:v>1083661.3</c:v>
                </c:pt>
                <c:pt idx="50">
                  <c:v>1121008.5</c:v>
                </c:pt>
                <c:pt idx="51">
                  <c:v>1159286.3</c:v>
                </c:pt>
                <c:pt idx="52">
                  <c:v>1175875.2</c:v>
                </c:pt>
                <c:pt idx="53" formatCode="_(* #,##0_);_(* \(#,##0\);_(* &quot;-&quot;_);_(@_)">
                  <c:v>1215157.8999999999</c:v>
                </c:pt>
                <c:pt idx="54">
                  <c:v>1225804.3</c:v>
                </c:pt>
                <c:pt idx="55">
                  <c:v>1237845.7</c:v>
                </c:pt>
                <c:pt idx="56">
                  <c:v>1264516.2</c:v>
                </c:pt>
                <c:pt idx="57">
                  <c:v>1330336.1000000001</c:v>
                </c:pt>
                <c:pt idx="58">
                  <c:v>1330028.5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7-0849-9BB2-0D3C8EB1141C}"/>
            </c:ext>
          </c:extLst>
        </c:ser>
        <c:ser>
          <c:idx val="2"/>
          <c:order val="2"/>
          <c:tx>
            <c:strRef>
              <c:f>'Debt Charts'!$D$2</c:f>
              <c:strCache>
                <c:ptCount val="1"/>
                <c:pt idx="0">
                  <c:v>Private Debt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'Debt Charts'!$A$3:$A$61</c:f>
              <c:numCache>
                <c:formatCode>General</c:formatCode>
                <c:ptCount val="59"/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  <c:pt idx="50">
                  <c:v>2013</c:v>
                </c:pt>
                <c:pt idx="51">
                  <c:v>2014</c:v>
                </c:pt>
                <c:pt idx="52">
                  <c:v>2015</c:v>
                </c:pt>
                <c:pt idx="53">
                  <c:v>2016</c:v>
                </c:pt>
                <c:pt idx="54">
                  <c:v>2017</c:v>
                </c:pt>
                <c:pt idx="55">
                  <c:v>2018</c:v>
                </c:pt>
                <c:pt idx="56">
                  <c:v>2019</c:v>
                </c:pt>
                <c:pt idx="57">
                  <c:v>2020</c:v>
                </c:pt>
                <c:pt idx="58">
                  <c:v>2021</c:v>
                </c:pt>
              </c:numCache>
            </c:numRef>
          </c:cat>
          <c:val>
            <c:numRef>
              <c:f>'Debt Charts'!$D$3:$D$61</c:f>
              <c:numCache>
                <c:formatCode>_(* #,##0_);_(* \(#,##0\);_(* "-"??_);_(@_)</c:formatCode>
                <c:ptCount val="59"/>
                <c:pt idx="1">
                  <c:v>34775.599999999999</c:v>
                </c:pt>
                <c:pt idx="2">
                  <c:v>41189.699999999997</c:v>
                </c:pt>
                <c:pt idx="3">
                  <c:v>48085.600000000013</c:v>
                </c:pt>
                <c:pt idx="4">
                  <c:v>56692.6</c:v>
                </c:pt>
                <c:pt idx="5">
                  <c:v>65865.8</c:v>
                </c:pt>
                <c:pt idx="6">
                  <c:v>78519.100000000006</c:v>
                </c:pt>
                <c:pt idx="7">
                  <c:v>92647.4</c:v>
                </c:pt>
                <c:pt idx="8">
                  <c:v>113203</c:v>
                </c:pt>
                <c:pt idx="9">
                  <c:v>138178.79999999999</c:v>
                </c:pt>
                <c:pt idx="10">
                  <c:v>166235.4</c:v>
                </c:pt>
                <c:pt idx="11">
                  <c:v>189574.7</c:v>
                </c:pt>
                <c:pt idx="12">
                  <c:v>216891.9</c:v>
                </c:pt>
                <c:pt idx="13">
                  <c:v>245535.8</c:v>
                </c:pt>
                <c:pt idx="14">
                  <c:v>270788.5</c:v>
                </c:pt>
                <c:pt idx="15">
                  <c:v>296179.40000000002</c:v>
                </c:pt>
                <c:pt idx="16">
                  <c:v>326490.7</c:v>
                </c:pt>
                <c:pt idx="17">
                  <c:v>358230</c:v>
                </c:pt>
                <c:pt idx="18">
                  <c:v>393715.5</c:v>
                </c:pt>
                <c:pt idx="19">
                  <c:v>430467</c:v>
                </c:pt>
                <c:pt idx="20">
                  <c:v>469912.7</c:v>
                </c:pt>
                <c:pt idx="21">
                  <c:v>509477.5</c:v>
                </c:pt>
                <c:pt idx="22">
                  <c:v>551429</c:v>
                </c:pt>
                <c:pt idx="23">
                  <c:v>601199.1</c:v>
                </c:pt>
                <c:pt idx="24">
                  <c:v>685186.2</c:v>
                </c:pt>
                <c:pt idx="25">
                  <c:v>761096.89999999991</c:v>
                </c:pt>
                <c:pt idx="26">
                  <c:v>861944.9</c:v>
                </c:pt>
                <c:pt idx="27">
                  <c:v>957306.6</c:v>
                </c:pt>
                <c:pt idx="28">
                  <c:v>1013277.7</c:v>
                </c:pt>
                <c:pt idx="29">
                  <c:v>1051575.6000000001</c:v>
                </c:pt>
                <c:pt idx="30">
                  <c:v>1077346.2</c:v>
                </c:pt>
                <c:pt idx="31">
                  <c:v>1094437.8999999999</c:v>
                </c:pt>
                <c:pt idx="32">
                  <c:v>1108342.8999999999</c:v>
                </c:pt>
                <c:pt idx="33">
                  <c:v>1116831.8</c:v>
                </c:pt>
                <c:pt idx="34">
                  <c:v>1121328.5</c:v>
                </c:pt>
                <c:pt idx="35">
                  <c:v>1069142.2</c:v>
                </c:pt>
                <c:pt idx="36">
                  <c:v>1037476.6</c:v>
                </c:pt>
                <c:pt idx="37">
                  <c:v>1004551.3</c:v>
                </c:pt>
                <c:pt idx="38">
                  <c:v>972240.6</c:v>
                </c:pt>
                <c:pt idx="39">
                  <c:v>939259.7</c:v>
                </c:pt>
                <c:pt idx="40">
                  <c:v>896565</c:v>
                </c:pt>
                <c:pt idx="41">
                  <c:v>868075.1</c:v>
                </c:pt>
                <c:pt idx="42">
                  <c:v>865484.9</c:v>
                </c:pt>
                <c:pt idx="43">
                  <c:v>862224.7</c:v>
                </c:pt>
                <c:pt idx="44">
                  <c:v>856216.8</c:v>
                </c:pt>
                <c:pt idx="45">
                  <c:v>864750.5</c:v>
                </c:pt>
                <c:pt idx="46">
                  <c:v>843029.70000000007</c:v>
                </c:pt>
                <c:pt idx="47">
                  <c:v>822881.6</c:v>
                </c:pt>
                <c:pt idx="48">
                  <c:v>811105.9</c:v>
                </c:pt>
                <c:pt idx="49">
                  <c:v>806054.3</c:v>
                </c:pt>
                <c:pt idx="50">
                  <c:v>811701.8</c:v>
                </c:pt>
                <c:pt idx="51">
                  <c:v>818790.60000000009</c:v>
                </c:pt>
                <c:pt idx="52">
                  <c:v>827945.4</c:v>
                </c:pt>
                <c:pt idx="53">
                  <c:v>847778.2</c:v>
                </c:pt>
                <c:pt idx="54">
                  <c:v>864193.5</c:v>
                </c:pt>
                <c:pt idx="55">
                  <c:v>887779.60000000009</c:v>
                </c:pt>
                <c:pt idx="56">
                  <c:v>917847.39999999991</c:v>
                </c:pt>
                <c:pt idx="57">
                  <c:v>989157.1</c:v>
                </c:pt>
                <c:pt idx="58">
                  <c:v>1012863.4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7-0849-9BB2-0D3C8EB11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525663"/>
        <c:axId val="1"/>
      </c:lineChart>
      <c:catAx>
        <c:axId val="4745256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-5400000" vert="horz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525663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Japan Public and Private Debt to GDP</a:t>
            </a:r>
          </a:p>
        </c:rich>
      </c:tx>
      <c:layout>
        <c:manualLayout>
          <c:xMode val="edge"/>
          <c:yMode val="edge"/>
          <c:x val="0.17348833754271281"/>
          <c:y val="3.750006249218847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'Debt Charts'!$G$2</c:f>
              <c:strCache>
                <c:ptCount val="1"/>
                <c:pt idx="0">
                  <c:v>Public Debt to GDP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  <a:effectLst/>
          </c:spPr>
          <c:invertIfNegative val="0"/>
          <c:cat>
            <c:numRef>
              <c:f>'Debt Charts'!$F$3:$F$61</c:f>
              <c:numCache>
                <c:formatCode>######</c:formatCode>
                <c:ptCount val="59"/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 formatCode="General">
                  <c:v>2011</c:v>
                </c:pt>
                <c:pt idx="49" formatCode="General">
                  <c:v>2012</c:v>
                </c:pt>
                <c:pt idx="50" formatCode="General">
                  <c:v>2013</c:v>
                </c:pt>
                <c:pt idx="51" formatCode="General">
                  <c:v>2014</c:v>
                </c:pt>
                <c:pt idx="52" formatCode="General">
                  <c:v>2015</c:v>
                </c:pt>
                <c:pt idx="53" formatCode="General">
                  <c:v>2016</c:v>
                </c:pt>
                <c:pt idx="54" formatCode="General">
                  <c:v>2017</c:v>
                </c:pt>
                <c:pt idx="55" formatCode="General">
                  <c:v>2018</c:v>
                </c:pt>
                <c:pt idx="56" formatCode="General">
                  <c:v>2019</c:v>
                </c:pt>
                <c:pt idx="57" formatCode="General">
                  <c:v>2020</c:v>
                </c:pt>
                <c:pt idx="58" formatCode="General">
                  <c:v>2021</c:v>
                </c:pt>
              </c:numCache>
            </c:numRef>
          </c:cat>
          <c:val>
            <c:numRef>
              <c:f>'Debt Charts'!$G$3:$G$61</c:f>
              <c:numCache>
                <c:formatCode>0%</c:formatCode>
                <c:ptCount val="59"/>
                <c:pt idx="1">
                  <c:v>4.5672059117235854E-2</c:v>
                </c:pt>
                <c:pt idx="2">
                  <c:v>5.375047161200025E-2</c:v>
                </c:pt>
                <c:pt idx="3">
                  <c:v>6.9747812418129426E-2</c:v>
                </c:pt>
                <c:pt idx="4">
                  <c:v>8.5364728764489556E-2</c:v>
                </c:pt>
                <c:pt idx="5">
                  <c:v>9.0341539106255975E-2</c:v>
                </c:pt>
                <c:pt idx="6">
                  <c:v>8.8051725163067307E-2</c:v>
                </c:pt>
                <c:pt idx="7">
                  <c:v>8.4891342138308179E-2</c:v>
                </c:pt>
                <c:pt idx="8">
                  <c:v>9.424416954869376E-2</c:v>
                </c:pt>
                <c:pt idx="9">
                  <c:v>0.12667749344116092</c:v>
                </c:pt>
                <c:pt idx="10">
                  <c:v>0.11693089654927201</c:v>
                </c:pt>
                <c:pt idx="11">
                  <c:v>0.11702141622716843</c:v>
                </c:pt>
                <c:pt idx="12">
                  <c:v>0.15368211451724909</c:v>
                </c:pt>
                <c:pt idx="13">
                  <c:v>0.19617797602252465</c:v>
                </c:pt>
                <c:pt idx="14">
                  <c:v>0.24834265334927974</c:v>
                </c:pt>
                <c:pt idx="15">
                  <c:v>0.30498364024187385</c:v>
                </c:pt>
                <c:pt idx="16">
                  <c:v>0.35005643046396479</c:v>
                </c:pt>
                <c:pt idx="17">
                  <c:v>0.52371020757509024</c:v>
                </c:pt>
                <c:pt idx="18">
                  <c:v>0.57199363479081655</c:v>
                </c:pt>
                <c:pt idx="19">
                  <c:v>0.6129973551088046</c:v>
                </c:pt>
                <c:pt idx="20">
                  <c:v>0.67066454434911371</c:v>
                </c:pt>
                <c:pt idx="21">
                  <c:v>0.6862924475474893</c:v>
                </c:pt>
                <c:pt idx="22">
                  <c:v>0.68964346143643451</c:v>
                </c:pt>
                <c:pt idx="23">
                  <c:v>0.72337055054219501</c:v>
                </c:pt>
                <c:pt idx="24">
                  <c:v>0.74951938004639063</c:v>
                </c:pt>
                <c:pt idx="25">
                  <c:v>0.72775300495833506</c:v>
                </c:pt>
                <c:pt idx="26">
                  <c:v>0.69617283143902764</c:v>
                </c:pt>
                <c:pt idx="27">
                  <c:v>0.69353005024988168</c:v>
                </c:pt>
                <c:pt idx="28">
                  <c:v>0.68781029962324047</c:v>
                </c:pt>
                <c:pt idx="29">
                  <c:v>0.73674677620615781</c:v>
                </c:pt>
                <c:pt idx="30">
                  <c:v>0.79929049712885381</c:v>
                </c:pt>
                <c:pt idx="31">
                  <c:v>0.83657179720897423</c:v>
                </c:pt>
                <c:pt idx="32">
                  <c:v>0.91442035146713041</c:v>
                </c:pt>
                <c:pt idx="33">
                  <c:v>0.97781191014076618</c:v>
                </c:pt>
                <c:pt idx="34">
                  <c:v>0.93262421133542839</c:v>
                </c:pt>
                <c:pt idx="35">
                  <c:v>1.0303360277235267</c:v>
                </c:pt>
                <c:pt idx="36">
                  <c:v>1.1631886233242985</c:v>
                </c:pt>
                <c:pt idx="37">
                  <c:v>1.2345084968240685</c:v>
                </c:pt>
                <c:pt idx="38">
                  <c:v>1.3342114108445362</c:v>
                </c:pt>
                <c:pt idx="39">
                  <c:v>1.4169374275828552</c:v>
                </c:pt>
                <c:pt idx="40">
                  <c:v>1.5035652899811172</c:v>
                </c:pt>
                <c:pt idx="41">
                  <c:v>1.5940845586019972</c:v>
                </c:pt>
                <c:pt idx="42">
                  <c:v>1.6498053765936622</c:v>
                </c:pt>
                <c:pt idx="43">
                  <c:v>1.6467419150019937</c:v>
                </c:pt>
                <c:pt idx="44">
                  <c:v>1.6415120335067928</c:v>
                </c:pt>
                <c:pt idx="45">
                  <c:v>1.7168119361044347</c:v>
                </c:pt>
                <c:pt idx="46">
                  <c:v>1.8927997908426584</c:v>
                </c:pt>
                <c:pt idx="47">
                  <c:v>1.96438316493601</c:v>
                </c:pt>
                <c:pt idx="48">
                  <c:v>2.0946579638632228</c:v>
                </c:pt>
                <c:pt idx="49">
                  <c:v>2.1652668956093084</c:v>
                </c:pt>
                <c:pt idx="50">
                  <c:v>2.2036704890853285</c:v>
                </c:pt>
                <c:pt idx="51">
                  <c:v>2.2345060147144142</c:v>
                </c:pt>
                <c:pt idx="52">
                  <c:v>2.1855104238165626</c:v>
                </c:pt>
                <c:pt idx="53">
                  <c:v>2.2322500397711385</c:v>
                </c:pt>
                <c:pt idx="54">
                  <c:v>2.2163517293377186</c:v>
                </c:pt>
                <c:pt idx="55">
                  <c:v>2.223820989917721</c:v>
                </c:pt>
                <c:pt idx="56">
                  <c:v>2.2665203828282223</c:v>
                </c:pt>
                <c:pt idx="57">
                  <c:v>2.4677787662887902</c:v>
                </c:pt>
                <c:pt idx="58">
                  <c:v>2.4209658063199684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D-9145-B383-AC954392699D}"/>
            </c:ext>
          </c:extLst>
        </c:ser>
        <c:ser>
          <c:idx val="1"/>
          <c:order val="1"/>
          <c:tx>
            <c:strRef>
              <c:f>'Debt Charts'!$H$2</c:f>
              <c:strCache>
                <c:ptCount val="1"/>
                <c:pt idx="0">
                  <c:v>Private Debt to GDP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  <a:effectLst/>
          </c:spPr>
          <c:invertIfNegative val="0"/>
          <c:cat>
            <c:numRef>
              <c:f>'Debt Charts'!$F$3:$F$61</c:f>
              <c:numCache>
                <c:formatCode>######</c:formatCode>
                <c:ptCount val="59"/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 formatCode="General">
                  <c:v>2011</c:v>
                </c:pt>
                <c:pt idx="49" formatCode="General">
                  <c:v>2012</c:v>
                </c:pt>
                <c:pt idx="50" formatCode="General">
                  <c:v>2013</c:v>
                </c:pt>
                <c:pt idx="51" formatCode="General">
                  <c:v>2014</c:v>
                </c:pt>
                <c:pt idx="52" formatCode="General">
                  <c:v>2015</c:v>
                </c:pt>
                <c:pt idx="53" formatCode="General">
                  <c:v>2016</c:v>
                </c:pt>
                <c:pt idx="54" formatCode="General">
                  <c:v>2017</c:v>
                </c:pt>
                <c:pt idx="55" formatCode="General">
                  <c:v>2018</c:v>
                </c:pt>
                <c:pt idx="56" formatCode="General">
                  <c:v>2019</c:v>
                </c:pt>
                <c:pt idx="57" formatCode="General">
                  <c:v>2020</c:v>
                </c:pt>
                <c:pt idx="58" formatCode="General">
                  <c:v>2021</c:v>
                </c:pt>
              </c:numCache>
            </c:numRef>
          </c:cat>
          <c:val>
            <c:numRef>
              <c:f>'Debt Charts'!$H$3:$H$61</c:f>
              <c:numCache>
                <c:formatCode>0%</c:formatCode>
                <c:ptCount val="59"/>
                <c:pt idx="1">
                  <c:v>1.1816521467927752</c:v>
                </c:pt>
                <c:pt idx="2">
                  <c:v>1.2580042142262369</c:v>
                </c:pt>
                <c:pt idx="3">
                  <c:v>1.2645418086047846</c:v>
                </c:pt>
                <c:pt idx="4">
                  <c:v>1.2722334171011658</c:v>
                </c:pt>
                <c:pt idx="5">
                  <c:v>1.248016485855072</c:v>
                </c:pt>
                <c:pt idx="6">
                  <c:v>1.266569640976245</c:v>
                </c:pt>
                <c:pt idx="7">
                  <c:v>1.230942796415005</c:v>
                </c:pt>
                <c:pt idx="8">
                  <c:v>1.3669514552951516</c:v>
                </c:pt>
                <c:pt idx="9">
                  <c:v>1.4573736574703855</c:v>
                </c:pt>
                <c:pt idx="10">
                  <c:v>1.4399700959110264</c:v>
                </c:pt>
                <c:pt idx="11">
                  <c:v>1.3761357847188189</c:v>
                </c:pt>
                <c:pt idx="12">
                  <c:v>1.4249436250000618</c:v>
                </c:pt>
                <c:pt idx="13">
                  <c:v>1.4364312402582147</c:v>
                </c:pt>
                <c:pt idx="14">
                  <c:v>1.4215943308122332</c:v>
                </c:pt>
                <c:pt idx="15">
                  <c:v>1.412018524192441</c:v>
                </c:pt>
                <c:pt idx="16">
                  <c:v>1.4360874059282041</c:v>
                </c:pt>
                <c:pt idx="17">
                  <c:v>1.4534747564196644</c:v>
                </c:pt>
                <c:pt idx="18">
                  <c:v>1.4859081936307559</c:v>
                </c:pt>
                <c:pt idx="19">
                  <c:v>1.5474459894654786</c:v>
                </c:pt>
                <c:pt idx="20">
                  <c:v>1.6242277696544494</c:v>
                </c:pt>
                <c:pt idx="21">
                  <c:v>1.6568446811669018</c:v>
                </c:pt>
                <c:pt idx="22">
                  <c:v>1.6696788941809066</c:v>
                </c:pt>
                <c:pt idx="23">
                  <c:v>1.7393571303827642</c:v>
                </c:pt>
                <c:pt idx="24">
                  <c:v>1.9061629785367218</c:v>
                </c:pt>
                <c:pt idx="25">
                  <c:v>1.9695707195668697</c:v>
                </c:pt>
                <c:pt idx="26">
                  <c:v>2.070759515276916</c:v>
                </c:pt>
                <c:pt idx="27">
                  <c:v>2.1302251903555502</c:v>
                </c:pt>
                <c:pt idx="28">
                  <c:v>2.1268098849492145</c:v>
                </c:pt>
                <c:pt idx="29">
                  <c:v>2.1550384230413462</c:v>
                </c:pt>
                <c:pt idx="30">
                  <c:v>2.1944820954637536</c:v>
                </c:pt>
                <c:pt idx="31">
                  <c:v>2.1421088511401383</c:v>
                </c:pt>
                <c:pt idx="32">
                  <c:v>2.1248355343563765</c:v>
                </c:pt>
                <c:pt idx="33">
                  <c:v>2.0853450981688213</c:v>
                </c:pt>
                <c:pt idx="34">
                  <c:v>2.0629895865184396</c:v>
                </c:pt>
                <c:pt idx="35">
                  <c:v>1.9928189773147083</c:v>
                </c:pt>
                <c:pt idx="36">
                  <c:v>1.9646577091403996</c:v>
                </c:pt>
                <c:pt idx="37">
                  <c:v>1.8762011416507152</c:v>
                </c:pt>
                <c:pt idx="38">
                  <c:v>1.8287096172904966</c:v>
                </c:pt>
                <c:pt idx="39">
                  <c:v>1.7908443183679339</c:v>
                </c:pt>
                <c:pt idx="40">
                  <c:v>1.7111044440449295</c:v>
                </c:pt>
                <c:pt idx="41">
                  <c:v>1.6397310620363508</c:v>
                </c:pt>
                <c:pt idx="42">
                  <c:v>1.6252761421449438</c:v>
                </c:pt>
                <c:pt idx="43">
                  <c:v>1.6111224055450024</c:v>
                </c:pt>
                <c:pt idx="44">
                  <c:v>1.5876985998226902</c:v>
                </c:pt>
                <c:pt idx="45">
                  <c:v>1.6383317690486863</c:v>
                </c:pt>
                <c:pt idx="46">
                  <c:v>1.7033022695349562</c:v>
                </c:pt>
                <c:pt idx="47">
                  <c:v>1.6277582405496325</c:v>
                </c:pt>
                <c:pt idx="48">
                  <c:v>1.6305310957567702</c:v>
                </c:pt>
                <c:pt idx="49">
                  <c:v>1.6105795158076923</c:v>
                </c:pt>
                <c:pt idx="50">
                  <c:v>1.5956375911489</c:v>
                </c:pt>
                <c:pt idx="51">
                  <c:v>1.5782059362658079</c:v>
                </c:pt>
                <c:pt idx="52">
                  <c:v>1.5388395826793297</c:v>
                </c:pt>
                <c:pt idx="53">
                  <c:v>1.5573720260281436</c:v>
                </c:pt>
                <c:pt idx="54">
                  <c:v>1.5625306243479613</c:v>
                </c:pt>
                <c:pt idx="55">
                  <c:v>1.5949184206890719</c:v>
                </c:pt>
                <c:pt idx="56">
                  <c:v>1.6451508018844587</c:v>
                </c:pt>
                <c:pt idx="57">
                  <c:v>1.8348903618444972</c:v>
                </c:pt>
                <c:pt idx="58">
                  <c:v>1.8436504615299483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D-9145-B383-AC9543926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9871"/>
        <c:axId val="1"/>
      </c:barChart>
      <c:catAx>
        <c:axId val="91809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09871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tychosgroup.or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177800</xdr:colOff>
      <xdr:row>1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7D88DAF-41EB-094B-8AE7-5FBBB2CE78F0}"/>
            </a:ext>
          </a:extLst>
        </xdr:cNvPr>
        <xdr:cNvSpPr/>
      </xdr:nvSpPr>
      <xdr:spPr>
        <a:xfrm>
          <a:off x="0" y="0"/>
          <a:ext cx="4483100" cy="3302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177800</xdr:colOff>
      <xdr:row>1</xdr:row>
      <xdr:rowOff>304800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8359CFE-2104-4043-8C7B-46C011C8E52F}"/>
            </a:ext>
          </a:extLst>
        </xdr:cNvPr>
        <xdr:cNvSpPr/>
      </xdr:nvSpPr>
      <xdr:spPr>
        <a:xfrm>
          <a:off x="0" y="215900"/>
          <a:ext cx="44831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Summary of Japan</a:t>
          </a:r>
          <a:r>
            <a:rPr lang="en-US" sz="1400" b="1" baseline="0">
              <a:solidFill>
                <a:srgbClr val="2B4154"/>
              </a:solidFill>
            </a:rPr>
            <a:t> </a:t>
          </a:r>
          <a:r>
            <a:rPr lang="en-US" sz="1400" b="1">
              <a:solidFill>
                <a:srgbClr val="2B4154"/>
              </a:solidFill>
            </a:rPr>
            <a:t>Debt</a:t>
          </a:r>
        </a:p>
      </xdr:txBody>
    </xdr:sp>
    <xdr:clientData/>
  </xdr:twoCellAnchor>
  <xdr:oneCellAnchor>
    <xdr:from>
      <xdr:col>0</xdr:col>
      <xdr:colOff>25400</xdr:colOff>
      <xdr:row>1</xdr:row>
      <xdr:rowOff>203200</xdr:rowOff>
    </xdr:from>
    <xdr:ext cx="1816203" cy="307776"/>
    <xdr:pic>
      <xdr:nvPicPr>
        <xdr:cNvPr id="5" name="Picture 4">
          <a:extLst>
            <a:ext uri="{FF2B5EF4-FFF2-40B4-BE49-F238E27FC236}">
              <a16:creationId xmlns:a16="http://schemas.microsoft.com/office/drawing/2014/main" id="{7AFB41F3-4791-564B-91F0-27B73BFFD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419100"/>
          <a:ext cx="1816203" cy="3077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</xdr:row>
      <xdr:rowOff>450645</xdr:rowOff>
    </xdr:from>
    <xdr:to>
      <xdr:col>7</xdr:col>
      <xdr:colOff>322962</xdr:colOff>
      <xdr:row>1</xdr:row>
      <xdr:rowOff>577645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7F13E8-440C-BA4D-ADAF-1D1103DF9CA0}"/>
            </a:ext>
          </a:extLst>
        </xdr:cNvPr>
        <xdr:cNvSpPr/>
      </xdr:nvSpPr>
      <xdr:spPr>
        <a:xfrm>
          <a:off x="0" y="666545"/>
          <a:ext cx="6431662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368300</xdr:colOff>
      <xdr:row>6</xdr:row>
      <xdr:rowOff>50800</xdr:rowOff>
    </xdr:from>
    <xdr:to>
      <xdr:col>16</xdr:col>
      <xdr:colOff>482600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126E49-119D-F844-B330-847645ECF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406400</xdr:colOff>
      <xdr:row>26</xdr:row>
      <xdr:rowOff>38100</xdr:rowOff>
    </xdr:from>
    <xdr:to>
      <xdr:col>16</xdr:col>
      <xdr:colOff>533400</xdr:colOff>
      <xdr:row>45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411601-6EFA-0142-8368-75B4C05FA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0.5226</cdr:x>
      <cdr:y>0.19757</cdr:y>
    </cdr:from>
    <cdr:to>
      <cdr:x>0.54524</cdr:x>
      <cdr:y>0.86774</cdr:y>
    </cdr:to>
    <cdr:pic>
      <cdr:nvPicPr>
        <cdr:cNvPr id="2" name="Picture 1" descr="line.png">
          <a:extLst xmlns:a="http://schemas.openxmlformats.org/drawingml/2006/main">
            <a:ext uri="{FF2B5EF4-FFF2-40B4-BE49-F238E27FC236}">
              <a16:creationId xmlns:a16="http://schemas.microsoft.com/office/drawing/2014/main" id="{991EB3F7-5DF1-4B4F-B03B-CD7E1E116A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18983" y="620195"/>
          <a:ext cx="139451" cy="220099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0.53206</cdr:x>
      <cdr:y>0.27395</cdr:y>
    </cdr:from>
    <cdr:to>
      <cdr:x>0.57905</cdr:x>
      <cdr:y>0.34419</cdr:y>
    </cdr:to>
    <cdr:pic>
      <cdr:nvPicPr>
        <cdr:cNvPr id="2" name="Picture 1" descr="dot.png">
          <a:extLst xmlns:a="http://schemas.openxmlformats.org/drawingml/2006/main">
            <a:ext uri="{FF2B5EF4-FFF2-40B4-BE49-F238E27FC236}">
              <a16:creationId xmlns:a16="http://schemas.microsoft.com/office/drawing/2014/main" id="{DC8F47A3-4E61-F448-8246-E8F9F20FBDF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65081" y="1113353"/>
          <a:ext cx="298774" cy="28448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0"/>
  <sheetViews>
    <sheetView showGridLines="0" tabSelected="1" zoomScale="93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3" sqref="A3:B3"/>
    </sheetView>
  </sheetViews>
  <sheetFormatPr baseColWidth="10" defaultColWidth="11.1640625" defaultRowHeight="17" customHeight="1" x14ac:dyDescent="0.2"/>
  <cols>
    <col min="1" max="1" width="32.83203125" customWidth="1"/>
    <col min="2" max="2" width="11.1640625" style="1" customWidth="1"/>
    <col min="3" max="3" width="11.83203125" style="1" bestFit="1" customWidth="1"/>
    <col min="4" max="4" width="11.1640625" style="1" customWidth="1"/>
    <col min="5" max="5" width="11.1640625" style="2" customWidth="1"/>
    <col min="6" max="6" width="11.5" style="1" bestFit="1" customWidth="1"/>
    <col min="7" max="7" width="12.1640625" style="1" customWidth="1"/>
    <col min="8" max="8" width="13.1640625" style="1" bestFit="1" customWidth="1"/>
    <col min="9" max="11" width="11.1640625" style="2" customWidth="1"/>
    <col min="20" max="20" width="11.83203125" bestFit="1" customWidth="1"/>
    <col min="22" max="22" width="11.5" bestFit="1" customWidth="1"/>
    <col min="24" max="24" width="12.6640625" style="1" customWidth="1"/>
  </cols>
  <sheetData>
    <row r="1" spans="1:24" ht="17" customHeight="1" x14ac:dyDescent="0.2">
      <c r="A1" s="218"/>
      <c r="B1" s="218"/>
      <c r="C1" s="218"/>
      <c r="D1" s="218"/>
      <c r="E1" s="218"/>
      <c r="F1" s="218"/>
      <c r="G1" s="218"/>
      <c r="H1" s="218"/>
      <c r="I1" s="38"/>
      <c r="J1" s="35"/>
      <c r="K1" s="35"/>
      <c r="L1" s="37"/>
      <c r="M1" s="37"/>
    </row>
    <row r="2" spans="1:24" ht="61" customHeight="1" x14ac:dyDescent="0.2">
      <c r="A2" s="218"/>
      <c r="B2" s="218"/>
      <c r="C2" s="218"/>
      <c r="D2" s="218"/>
      <c r="E2" s="218"/>
      <c r="F2" s="218"/>
      <c r="G2" s="218"/>
      <c r="H2" s="218"/>
      <c r="I2" s="35"/>
      <c r="J2" s="36"/>
      <c r="K2" s="35"/>
    </row>
    <row r="3" spans="1:24" ht="17" customHeight="1" thickBot="1" x14ac:dyDescent="0.25">
      <c r="A3" s="219" t="s">
        <v>0</v>
      </c>
      <c r="B3" s="220"/>
      <c r="C3" s="34"/>
      <c r="D3" s="34"/>
      <c r="E3" s="33"/>
      <c r="F3" s="32"/>
      <c r="G3" s="32"/>
      <c r="H3" s="31"/>
      <c r="I3" s="30"/>
      <c r="J3" s="30"/>
      <c r="K3" s="30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8"/>
    </row>
    <row r="4" spans="1:24" ht="32" customHeight="1" x14ac:dyDescent="0.2">
      <c r="A4" s="221" t="s">
        <v>1</v>
      </c>
      <c r="B4" s="212" t="s">
        <v>2</v>
      </c>
      <c r="C4" s="216" t="s">
        <v>3</v>
      </c>
      <c r="D4" s="217"/>
      <c r="E4" s="215" t="s">
        <v>4</v>
      </c>
      <c r="F4" s="216" t="s">
        <v>5</v>
      </c>
      <c r="G4" s="223"/>
      <c r="H4" s="217"/>
      <c r="I4" s="215" t="s">
        <v>6</v>
      </c>
      <c r="J4" s="215" t="s">
        <v>7</v>
      </c>
      <c r="K4" s="215" t="s">
        <v>8</v>
      </c>
      <c r="L4" s="212" t="s">
        <v>9</v>
      </c>
      <c r="M4" s="212" t="s">
        <v>10</v>
      </c>
      <c r="N4" s="214" t="s">
        <v>11</v>
      </c>
      <c r="O4" s="215" t="s">
        <v>12</v>
      </c>
      <c r="P4" s="216" t="s">
        <v>13</v>
      </c>
      <c r="Q4" s="217"/>
      <c r="R4" s="215" t="s">
        <v>14</v>
      </c>
      <c r="S4" s="215" t="s">
        <v>15</v>
      </c>
      <c r="T4" s="212" t="s">
        <v>16</v>
      </c>
      <c r="U4" s="215" t="s">
        <v>17</v>
      </c>
      <c r="V4" s="212" t="s">
        <v>18</v>
      </c>
      <c r="W4" s="215" t="s">
        <v>19</v>
      </c>
      <c r="X4" s="209" t="s">
        <v>56</v>
      </c>
    </row>
    <row r="5" spans="1:24" ht="33" customHeight="1" thickBot="1" x14ac:dyDescent="0.25">
      <c r="A5" s="222"/>
      <c r="B5" s="213"/>
      <c r="C5" s="26" t="s">
        <v>20</v>
      </c>
      <c r="D5" s="26" t="s">
        <v>21</v>
      </c>
      <c r="E5" s="213"/>
      <c r="F5" s="26" t="s">
        <v>22</v>
      </c>
      <c r="G5" s="27" t="s">
        <v>23</v>
      </c>
      <c r="H5" s="26" t="s">
        <v>24</v>
      </c>
      <c r="I5" s="213"/>
      <c r="J5" s="213"/>
      <c r="K5" s="213"/>
      <c r="L5" s="213"/>
      <c r="M5" s="213"/>
      <c r="N5" s="213"/>
      <c r="O5" s="213"/>
      <c r="P5" s="25" t="s">
        <v>25</v>
      </c>
      <c r="Q5" s="25" t="s">
        <v>26</v>
      </c>
      <c r="R5" s="213"/>
      <c r="S5" s="213"/>
      <c r="T5" s="213"/>
      <c r="U5" s="213"/>
      <c r="V5" s="213"/>
      <c r="W5" s="213"/>
      <c r="X5" s="210"/>
    </row>
    <row r="6" spans="1:24" s="14" customFormat="1" ht="49" hidden="1" customHeight="1" x14ac:dyDescent="0.15">
      <c r="A6" s="22" t="s">
        <v>27</v>
      </c>
      <c r="B6" s="24" t="s">
        <v>28</v>
      </c>
      <c r="C6" s="21" t="s">
        <v>29</v>
      </c>
      <c r="D6" s="21"/>
      <c r="E6" s="23"/>
      <c r="F6" s="21" t="s">
        <v>30</v>
      </c>
      <c r="G6" s="21" t="s">
        <v>31</v>
      </c>
      <c r="H6" s="21" t="s">
        <v>32</v>
      </c>
      <c r="I6" s="16"/>
      <c r="J6" s="15" t="s">
        <v>33</v>
      </c>
      <c r="K6" s="22"/>
      <c r="L6" s="21" t="s">
        <v>34</v>
      </c>
      <c r="M6" s="21" t="s">
        <v>35</v>
      </c>
      <c r="N6" s="20" t="s">
        <v>36</v>
      </c>
      <c r="O6" s="16"/>
      <c r="P6" s="19" t="s">
        <v>37</v>
      </c>
      <c r="Q6" s="16" t="s">
        <v>38</v>
      </c>
      <c r="R6" s="19" t="s">
        <v>39</v>
      </c>
      <c r="S6" s="16"/>
      <c r="T6" s="18" t="s">
        <v>40</v>
      </c>
      <c r="U6" s="17"/>
      <c r="V6" s="15" t="s">
        <v>41</v>
      </c>
      <c r="W6" s="16"/>
      <c r="X6" s="15" t="s">
        <v>42</v>
      </c>
    </row>
    <row r="7" spans="1:24" ht="17" customHeight="1" x14ac:dyDescent="0.2">
      <c r="A7" s="61" t="s">
        <v>68</v>
      </c>
      <c r="B7" s="62">
        <v>591482.10000000009</v>
      </c>
      <c r="C7" s="63" t="s">
        <v>43</v>
      </c>
      <c r="D7" s="64" t="s">
        <v>43</v>
      </c>
      <c r="E7" s="65" t="s">
        <v>43</v>
      </c>
      <c r="F7" s="66">
        <v>389270</v>
      </c>
      <c r="G7" s="67">
        <v>689676</v>
      </c>
      <c r="H7" s="67">
        <f>F7+G7</f>
        <v>1078946</v>
      </c>
      <c r="I7" s="68">
        <f t="shared" ref="I7:I71" si="0">H7/B7</f>
        <v>1.8241397330536289</v>
      </c>
      <c r="J7" s="69" t="s">
        <v>43</v>
      </c>
      <c r="K7" s="68" t="s">
        <v>43</v>
      </c>
      <c r="L7" s="70" t="s">
        <v>43</v>
      </c>
      <c r="M7" s="71" t="s">
        <v>43</v>
      </c>
      <c r="N7" s="72" t="s">
        <v>43</v>
      </c>
      <c r="O7" s="73" t="s">
        <v>43</v>
      </c>
      <c r="P7" s="74" t="s">
        <v>43</v>
      </c>
      <c r="Q7" s="73" t="s">
        <v>43</v>
      </c>
      <c r="R7" s="75" t="s">
        <v>43</v>
      </c>
      <c r="S7" s="73" t="s">
        <v>43</v>
      </c>
      <c r="T7" s="76" t="s">
        <v>43</v>
      </c>
      <c r="U7" s="65" t="s">
        <v>43</v>
      </c>
      <c r="V7" s="77" t="s">
        <v>43</v>
      </c>
      <c r="W7" s="68" t="s">
        <v>43</v>
      </c>
      <c r="X7" s="78" t="s">
        <v>43</v>
      </c>
    </row>
    <row r="8" spans="1:24" ht="17" customHeight="1" x14ac:dyDescent="0.2">
      <c r="A8" s="61" t="s">
        <v>67</v>
      </c>
      <c r="B8" s="62">
        <v>584288</v>
      </c>
      <c r="C8" s="63" t="s">
        <v>43</v>
      </c>
      <c r="D8" s="64" t="s">
        <v>43</v>
      </c>
      <c r="E8" s="65" t="s">
        <v>43</v>
      </c>
      <c r="F8" s="66">
        <v>386664.3</v>
      </c>
      <c r="G8" s="67">
        <v>672301.2</v>
      </c>
      <c r="H8" s="67">
        <f>F8+G8</f>
        <v>1058965.5</v>
      </c>
      <c r="I8" s="68">
        <f t="shared" ref="I8:I11" si="1">H8/B8</f>
        <v>1.8124033011117804</v>
      </c>
      <c r="J8" s="69" t="s">
        <v>43</v>
      </c>
      <c r="K8" s="68" t="s">
        <v>43</v>
      </c>
      <c r="L8" s="70" t="s">
        <v>43</v>
      </c>
      <c r="M8" s="71" t="s">
        <v>43</v>
      </c>
      <c r="N8" s="72" t="s">
        <v>43</v>
      </c>
      <c r="O8" s="73" t="s">
        <v>43</v>
      </c>
      <c r="P8" s="74" t="s">
        <v>43</v>
      </c>
      <c r="Q8" s="73" t="s">
        <v>43</v>
      </c>
      <c r="R8" s="75" t="s">
        <v>43</v>
      </c>
      <c r="S8" s="73" t="s">
        <v>43</v>
      </c>
      <c r="T8" s="76" t="s">
        <v>43</v>
      </c>
      <c r="U8" s="65" t="s">
        <v>43</v>
      </c>
      <c r="V8" s="77" t="s">
        <v>43</v>
      </c>
      <c r="W8" s="68" t="s">
        <v>43</v>
      </c>
      <c r="X8" s="78" t="s">
        <v>43</v>
      </c>
    </row>
    <row r="9" spans="1:24" ht="17" customHeight="1" x14ac:dyDescent="0.2">
      <c r="A9" s="61" t="s">
        <v>66</v>
      </c>
      <c r="B9" s="62">
        <v>574890.5</v>
      </c>
      <c r="C9" s="63" t="s">
        <v>43</v>
      </c>
      <c r="D9" s="64" t="s">
        <v>43</v>
      </c>
      <c r="E9" s="65" t="s">
        <v>43</v>
      </c>
      <c r="F9" s="66">
        <v>384487.3</v>
      </c>
      <c r="G9" s="67">
        <v>662071.30000000005</v>
      </c>
      <c r="H9" s="202">
        <f>F9+G9</f>
        <v>1046558.6000000001</v>
      </c>
      <c r="I9" s="68">
        <f t="shared" si="1"/>
        <v>1.8204485897749225</v>
      </c>
      <c r="J9" s="69" t="s">
        <v>43</v>
      </c>
      <c r="K9" s="68" t="s">
        <v>43</v>
      </c>
      <c r="L9" s="70" t="s">
        <v>43</v>
      </c>
      <c r="M9" s="71" t="s">
        <v>43</v>
      </c>
      <c r="N9" s="72" t="s">
        <v>43</v>
      </c>
      <c r="O9" s="73" t="s">
        <v>43</v>
      </c>
      <c r="P9" s="74" t="s">
        <v>43</v>
      </c>
      <c r="Q9" s="73" t="s">
        <v>43</v>
      </c>
      <c r="R9" s="75" t="s">
        <v>43</v>
      </c>
      <c r="S9" s="73" t="s">
        <v>43</v>
      </c>
      <c r="T9" s="76" t="s">
        <v>43</v>
      </c>
      <c r="U9" s="65" t="s">
        <v>43</v>
      </c>
      <c r="V9" s="77" t="s">
        <v>43</v>
      </c>
      <c r="W9" s="68" t="s">
        <v>43</v>
      </c>
      <c r="X9" s="78" t="s">
        <v>43</v>
      </c>
    </row>
    <row r="10" spans="1:24" ht="17" customHeight="1" x14ac:dyDescent="0.2">
      <c r="A10" s="61" t="s">
        <v>57</v>
      </c>
      <c r="B10" s="62">
        <v>566481.39999999991</v>
      </c>
      <c r="C10" s="63" t="s">
        <v>43</v>
      </c>
      <c r="D10" s="64" t="s">
        <v>43</v>
      </c>
      <c r="E10" s="65" t="s">
        <v>43</v>
      </c>
      <c r="F10" s="66">
        <v>382447.7</v>
      </c>
      <c r="G10" s="67">
        <v>659411.5</v>
      </c>
      <c r="H10" s="67">
        <f t="shared" ref="H10:H11" si="2">F10+G10</f>
        <v>1041859.2</v>
      </c>
      <c r="I10" s="68">
        <f t="shared" si="1"/>
        <v>1.8391763613068322</v>
      </c>
      <c r="J10" s="69" t="s">
        <v>43</v>
      </c>
      <c r="K10" s="68" t="s">
        <v>43</v>
      </c>
      <c r="L10" s="70" t="s">
        <v>43</v>
      </c>
      <c r="M10" s="71" t="s">
        <v>43</v>
      </c>
      <c r="N10" s="72" t="s">
        <v>43</v>
      </c>
      <c r="O10" s="73" t="s">
        <v>43</v>
      </c>
      <c r="P10" s="74" t="s">
        <v>43</v>
      </c>
      <c r="Q10" s="73" t="s">
        <v>43</v>
      </c>
      <c r="R10" s="75" t="s">
        <v>43</v>
      </c>
      <c r="S10" s="73" t="s">
        <v>43</v>
      </c>
      <c r="T10" s="76" t="s">
        <v>43</v>
      </c>
      <c r="U10" s="65" t="s">
        <v>43</v>
      </c>
      <c r="V10" s="77" t="s">
        <v>43</v>
      </c>
      <c r="W10" s="68" t="s">
        <v>43</v>
      </c>
      <c r="X10" s="78" t="s">
        <v>43</v>
      </c>
    </row>
    <row r="11" spans="1:24" s="39" customFormat="1" ht="17" customHeight="1" thickBot="1" x14ac:dyDescent="0.25">
      <c r="A11" s="79" t="s">
        <v>58</v>
      </c>
      <c r="B11" s="80">
        <v>559710</v>
      </c>
      <c r="C11" s="81" t="s">
        <v>43</v>
      </c>
      <c r="D11" s="82" t="s">
        <v>43</v>
      </c>
      <c r="E11" s="83" t="s">
        <v>43</v>
      </c>
      <c r="F11" s="84">
        <v>381167</v>
      </c>
      <c r="G11" s="85">
        <v>661043.80000000005</v>
      </c>
      <c r="H11" s="85">
        <f t="shared" si="2"/>
        <v>1042210.8</v>
      </c>
      <c r="I11" s="86">
        <f t="shared" si="1"/>
        <v>1.8620549927641101</v>
      </c>
      <c r="J11" s="87" t="s">
        <v>43</v>
      </c>
      <c r="K11" s="86" t="s">
        <v>43</v>
      </c>
      <c r="L11" s="88" t="s">
        <v>43</v>
      </c>
      <c r="M11" s="89" t="s">
        <v>43</v>
      </c>
      <c r="N11" s="90" t="s">
        <v>43</v>
      </c>
      <c r="O11" s="91" t="s">
        <v>43</v>
      </c>
      <c r="P11" s="92" t="s">
        <v>43</v>
      </c>
      <c r="Q11" s="91" t="s">
        <v>43</v>
      </c>
      <c r="R11" s="93" t="s">
        <v>43</v>
      </c>
      <c r="S11" s="91" t="s">
        <v>43</v>
      </c>
      <c r="T11" s="94" t="s">
        <v>43</v>
      </c>
      <c r="U11" s="83" t="s">
        <v>43</v>
      </c>
      <c r="V11" s="95" t="s">
        <v>43</v>
      </c>
      <c r="W11" s="86" t="s">
        <v>43</v>
      </c>
      <c r="X11" s="96" t="s">
        <v>43</v>
      </c>
    </row>
    <row r="12" spans="1:24" ht="17" customHeight="1" thickTop="1" x14ac:dyDescent="0.2">
      <c r="A12" s="97">
        <v>2023</v>
      </c>
      <c r="B12" s="98">
        <v>591482.10000000009</v>
      </c>
      <c r="C12" s="99">
        <v>1356410.5999999999</v>
      </c>
      <c r="D12" s="100" t="s">
        <v>43</v>
      </c>
      <c r="E12" s="101">
        <f t="shared" ref="E12:E55" si="3">C12/B12</f>
        <v>2.2932403195295339</v>
      </c>
      <c r="F12" s="66">
        <v>389270</v>
      </c>
      <c r="G12" s="67">
        <v>689676</v>
      </c>
      <c r="H12" s="102">
        <f>F12+G12</f>
        <v>1078946</v>
      </c>
      <c r="I12" s="101">
        <f t="shared" si="0"/>
        <v>1.8241397330536289</v>
      </c>
      <c r="J12" s="99">
        <v>20629.546654640002</v>
      </c>
      <c r="K12" s="103">
        <f>J12/B12</f>
        <v>3.4877719299772555E-2</v>
      </c>
      <c r="L12" s="104">
        <v>128659.90000000001</v>
      </c>
      <c r="M12" s="105">
        <v>137921.20000000001</v>
      </c>
      <c r="N12" s="106">
        <v>-9261.3000000000011</v>
      </c>
      <c r="O12" s="107">
        <f>N12/B12</f>
        <v>-1.5657785755477639E-2</v>
      </c>
      <c r="P12" s="108" t="s">
        <v>43</v>
      </c>
      <c r="Q12" s="109" t="s">
        <v>43</v>
      </c>
      <c r="R12" s="110">
        <v>111.36403586</v>
      </c>
      <c r="S12" s="111">
        <f t="shared" ref="S12" si="4">R12/R13-1</f>
        <v>3.2681336615588918E-2</v>
      </c>
      <c r="T12" s="112">
        <v>1240969.3</v>
      </c>
      <c r="U12" s="113">
        <f t="shared" ref="U12" si="5">T12/B12</f>
        <v>2.0980673802301029</v>
      </c>
      <c r="V12" s="114">
        <v>735037.58400000003</v>
      </c>
      <c r="W12" s="115">
        <f t="shared" ref="W12" si="6">V12/B12</f>
        <v>1.2427046972342863</v>
      </c>
      <c r="X12" s="116" t="s">
        <v>43</v>
      </c>
    </row>
    <row r="13" spans="1:24" ht="17" customHeight="1" x14ac:dyDescent="0.2">
      <c r="A13" s="97">
        <v>2022</v>
      </c>
      <c r="B13" s="98">
        <v>559710</v>
      </c>
      <c r="C13" s="99">
        <v>1324555.7</v>
      </c>
      <c r="D13" s="100" t="s">
        <v>43</v>
      </c>
      <c r="E13" s="101">
        <f t="shared" si="3"/>
        <v>2.3665035464794268</v>
      </c>
      <c r="F13" s="99">
        <v>381167</v>
      </c>
      <c r="G13" s="102">
        <v>661043.80000000005</v>
      </c>
      <c r="H13" s="102">
        <v>1042210.8</v>
      </c>
      <c r="I13" s="101">
        <f t="shared" si="0"/>
        <v>1.8620549927641101</v>
      </c>
      <c r="J13" s="99">
        <v>10714.43524619</v>
      </c>
      <c r="K13" s="103">
        <v>3.2840000000000001E-2</v>
      </c>
      <c r="L13" s="104">
        <v>120233.2</v>
      </c>
      <c r="M13" s="105">
        <v>141481.9</v>
      </c>
      <c r="N13" s="106">
        <v>-21248.7</v>
      </c>
      <c r="O13" s="107">
        <f t="shared" ref="O13:O57" si="7">N13/B13</f>
        <v>-3.7963766950742349E-2</v>
      </c>
      <c r="P13" s="108" t="s">
        <v>43</v>
      </c>
      <c r="Q13" s="109" t="s">
        <v>43</v>
      </c>
      <c r="R13" s="110">
        <v>107.83969063000001</v>
      </c>
      <c r="S13" s="111">
        <f t="shared" ref="S13:S74" si="8">R13/R14-1</f>
        <v>2.4977027800416662E-2</v>
      </c>
      <c r="T13" s="112">
        <v>1212830.1000000001</v>
      </c>
      <c r="U13" s="113">
        <f t="shared" ref="U13:U55" si="9">T13/B13</f>
        <v>2.1668901752693359</v>
      </c>
      <c r="V13" s="114">
        <v>713506.81799999997</v>
      </c>
      <c r="W13" s="115">
        <f t="shared" ref="W13:W75" si="10">V13/B13</f>
        <v>1.2747794715120329</v>
      </c>
      <c r="X13" s="116">
        <v>124947</v>
      </c>
    </row>
    <row r="14" spans="1:24" ht="17" customHeight="1" x14ac:dyDescent="0.2">
      <c r="A14" s="97">
        <v>2021</v>
      </c>
      <c r="B14" s="98">
        <v>552571.4</v>
      </c>
      <c r="C14" s="99">
        <v>1329635.6000000001</v>
      </c>
      <c r="D14" s="100" t="s">
        <v>43</v>
      </c>
      <c r="E14" s="101">
        <f t="shared" si="3"/>
        <v>2.4062693074596333</v>
      </c>
      <c r="F14" s="99">
        <v>374209.6</v>
      </c>
      <c r="G14" s="102">
        <v>641487.6</v>
      </c>
      <c r="H14" s="102">
        <v>1015697.2</v>
      </c>
      <c r="I14" s="101">
        <f t="shared" si="0"/>
        <v>1.8381284300997118</v>
      </c>
      <c r="J14" s="99">
        <v>21485.147515690001</v>
      </c>
      <c r="K14" s="103">
        <v>3.2840000000000001E-2</v>
      </c>
      <c r="L14" s="104">
        <v>100155.5</v>
      </c>
      <c r="M14" s="105">
        <v>103032.5</v>
      </c>
      <c r="N14" s="106">
        <v>-2876.9</v>
      </c>
      <c r="O14" s="107">
        <f t="shared" si="7"/>
        <v>-5.2063859982619436E-3</v>
      </c>
      <c r="P14" s="108" t="s">
        <v>43</v>
      </c>
      <c r="Q14" s="109" t="s">
        <v>43</v>
      </c>
      <c r="R14" s="110">
        <v>105.21181227</v>
      </c>
      <c r="S14" s="111">
        <f t="shared" si="8"/>
        <v>-2.3335277601435056E-3</v>
      </c>
      <c r="T14" s="112">
        <v>1178208.6000000001</v>
      </c>
      <c r="U14" s="113">
        <f t="shared" si="9"/>
        <v>2.1322287038380923</v>
      </c>
      <c r="V14" s="114">
        <v>695137.83600000001</v>
      </c>
      <c r="W14" s="115">
        <f t="shared" si="10"/>
        <v>1.2580054559465075</v>
      </c>
      <c r="X14" s="116">
        <v>125502</v>
      </c>
    </row>
    <row r="15" spans="1:24" ht="17" customHeight="1" x14ac:dyDescent="0.2">
      <c r="A15" s="97">
        <v>2020</v>
      </c>
      <c r="B15" s="98">
        <v>539808.19999999995</v>
      </c>
      <c r="C15" s="99">
        <v>1330256</v>
      </c>
      <c r="D15" s="100" t="s">
        <v>43</v>
      </c>
      <c r="E15" s="101">
        <f t="shared" si="3"/>
        <v>2.4643123242662859</v>
      </c>
      <c r="F15" s="99">
        <v>364207.9</v>
      </c>
      <c r="G15" s="102">
        <v>624693.69999999995</v>
      </c>
      <c r="H15" s="102">
        <v>988901.6</v>
      </c>
      <c r="I15" s="101">
        <f t="shared" si="0"/>
        <v>1.8319499407382105</v>
      </c>
      <c r="J15" s="99">
        <v>15991.66803848</v>
      </c>
      <c r="K15" s="103">
        <v>3.2840000000000001E-2</v>
      </c>
      <c r="L15" s="104">
        <v>83824.3</v>
      </c>
      <c r="M15" s="105">
        <v>85275</v>
      </c>
      <c r="N15" s="106">
        <v>-1450.7</v>
      </c>
      <c r="O15" s="107">
        <f t="shared" si="7"/>
        <v>-2.6874360189415429E-3</v>
      </c>
      <c r="P15" s="108" t="s">
        <v>43</v>
      </c>
      <c r="Q15" s="109" t="s">
        <v>43</v>
      </c>
      <c r="R15" s="110">
        <v>105.45790121</v>
      </c>
      <c r="S15" s="111">
        <f t="shared" si="8"/>
        <v>-2.4995841112052108E-4</v>
      </c>
      <c r="T15" s="112">
        <v>1135968</v>
      </c>
      <c r="U15" s="113">
        <f t="shared" si="9"/>
        <v>2.1043918932687573</v>
      </c>
      <c r="V15" s="114">
        <v>657108.80700000003</v>
      </c>
      <c r="W15" s="115">
        <f t="shared" si="10"/>
        <v>1.2173005282246547</v>
      </c>
      <c r="X15" s="116">
        <v>126146</v>
      </c>
    </row>
    <row r="16" spans="1:24" ht="17" customHeight="1" x14ac:dyDescent="0.2">
      <c r="A16" s="97">
        <v>2019</v>
      </c>
      <c r="B16" s="98">
        <v>557910.9</v>
      </c>
      <c r="C16" s="99">
        <v>1264491.2</v>
      </c>
      <c r="D16" s="100" t="s">
        <v>43</v>
      </c>
      <c r="E16" s="101">
        <f t="shared" si="3"/>
        <v>2.2664751665543728</v>
      </c>
      <c r="F16" s="99">
        <v>348930.5</v>
      </c>
      <c r="G16" s="102">
        <v>567878.9</v>
      </c>
      <c r="H16" s="102">
        <v>916809.4</v>
      </c>
      <c r="I16" s="101">
        <f t="shared" si="0"/>
        <v>1.6432899948719411</v>
      </c>
      <c r="J16" s="99">
        <v>19251.297474489998</v>
      </c>
      <c r="K16" s="103">
        <v>3.3390000000000003E-2</v>
      </c>
      <c r="L16" s="117">
        <v>97430.9</v>
      </c>
      <c r="M16" s="118">
        <v>99045.3</v>
      </c>
      <c r="N16" s="119">
        <v>-1614.6</v>
      </c>
      <c r="O16" s="107">
        <f t="shared" si="7"/>
        <v>-2.8940104952242373E-3</v>
      </c>
      <c r="P16" s="108">
        <v>9.4999999999999998E-3</v>
      </c>
      <c r="Q16" s="109">
        <v>-2.5000000000000001E-4</v>
      </c>
      <c r="R16" s="110">
        <v>105.48426789</v>
      </c>
      <c r="S16" s="111">
        <f t="shared" si="8"/>
        <v>4.6877616208991224E-3</v>
      </c>
      <c r="T16" s="112">
        <v>1040421.4</v>
      </c>
      <c r="U16" s="113">
        <f t="shared" si="9"/>
        <v>1.8648522550823079</v>
      </c>
      <c r="V16" s="114">
        <v>612196.65099999995</v>
      </c>
      <c r="W16" s="115">
        <f t="shared" si="10"/>
        <v>1.0973018290196517</v>
      </c>
      <c r="X16" s="116">
        <v>126167</v>
      </c>
    </row>
    <row r="17" spans="1:27" ht="17" customHeight="1" x14ac:dyDescent="0.2">
      <c r="A17" s="97">
        <v>2018</v>
      </c>
      <c r="B17" s="98">
        <v>556630.1</v>
      </c>
      <c r="C17" s="99">
        <v>1237825.3</v>
      </c>
      <c r="D17" s="100" t="s">
        <v>43</v>
      </c>
      <c r="E17" s="101">
        <f t="shared" si="3"/>
        <v>2.2237843408037046</v>
      </c>
      <c r="F17" s="99">
        <v>341674.4</v>
      </c>
      <c r="G17" s="102">
        <v>545629.30000000005</v>
      </c>
      <c r="H17" s="102">
        <v>887303.70000000007</v>
      </c>
      <c r="I17" s="101">
        <f t="shared" si="0"/>
        <v>1.5940634543478696</v>
      </c>
      <c r="J17" s="99">
        <v>19504.69592532</v>
      </c>
      <c r="K17" s="103">
        <v>3.5020000000000003E-2</v>
      </c>
      <c r="L17" s="117">
        <v>101946.4</v>
      </c>
      <c r="M17" s="118">
        <v>101835.3</v>
      </c>
      <c r="N17" s="119">
        <v>111.1</v>
      </c>
      <c r="O17" s="107">
        <f t="shared" si="7"/>
        <v>1.9959394937499786E-4</v>
      </c>
      <c r="P17" s="120">
        <v>0.01</v>
      </c>
      <c r="Q17" s="109">
        <v>-5.0000000000000002E-5</v>
      </c>
      <c r="R17" s="121">
        <v>104.99209</v>
      </c>
      <c r="S17" s="111">
        <f t="shared" si="8"/>
        <v>9.8909459945133449E-3</v>
      </c>
      <c r="T17" s="112">
        <v>1014242.9</v>
      </c>
      <c r="U17" s="113">
        <f t="shared" si="9"/>
        <v>1.8221129256215214</v>
      </c>
      <c r="V17" s="114">
        <v>710360.55599999998</v>
      </c>
      <c r="W17" s="115">
        <f t="shared" si="10"/>
        <v>1.2761806377341074</v>
      </c>
      <c r="X17" s="116">
        <v>126443</v>
      </c>
    </row>
    <row r="18" spans="1:27" ht="17" customHeight="1" x14ac:dyDescent="0.2">
      <c r="A18" s="97">
        <v>2017</v>
      </c>
      <c r="B18" s="98">
        <v>553073</v>
      </c>
      <c r="C18" s="99">
        <v>1225789.3</v>
      </c>
      <c r="D18" s="100" t="s">
        <v>43</v>
      </c>
      <c r="E18" s="101">
        <f t="shared" si="3"/>
        <v>2.2163246081439523</v>
      </c>
      <c r="F18" s="99">
        <v>333415.8</v>
      </c>
      <c r="G18" s="102">
        <v>529676.4</v>
      </c>
      <c r="H18" s="102">
        <v>863092.2</v>
      </c>
      <c r="I18" s="101">
        <f t="shared" si="0"/>
        <v>1.5605393863016275</v>
      </c>
      <c r="J18" s="99">
        <v>22777.924872529999</v>
      </c>
      <c r="K18" s="103">
        <v>4.011E-2</v>
      </c>
      <c r="L18" s="117">
        <v>97293.6</v>
      </c>
      <c r="M18" s="118">
        <v>93092</v>
      </c>
      <c r="N18" s="119">
        <v>4201.5</v>
      </c>
      <c r="O18" s="107">
        <f t="shared" si="7"/>
        <v>7.5966463739867976E-3</v>
      </c>
      <c r="P18" s="122">
        <v>9.9399999999999992E-3</v>
      </c>
      <c r="Q18" s="123">
        <v>-2.0766666999999998E-3</v>
      </c>
      <c r="R18" s="110">
        <v>103.96378977000001</v>
      </c>
      <c r="S18" s="111">
        <f t="shared" si="8"/>
        <v>4.841997980747248E-3</v>
      </c>
      <c r="T18" s="112">
        <v>990572.1</v>
      </c>
      <c r="U18" s="113">
        <f t="shared" si="9"/>
        <v>1.7910331909169313</v>
      </c>
      <c r="V18" s="114">
        <v>580817.36199999996</v>
      </c>
      <c r="W18" s="115">
        <f t="shared" si="10"/>
        <v>1.0501640145152629</v>
      </c>
      <c r="X18" s="116">
        <v>126706</v>
      </c>
    </row>
    <row r="19" spans="1:27" ht="17" customHeight="1" x14ac:dyDescent="0.2">
      <c r="A19" s="124">
        <v>2016</v>
      </c>
      <c r="B19" s="125">
        <v>544364.6</v>
      </c>
      <c r="C19" s="126">
        <v>1215151.8</v>
      </c>
      <c r="D19" s="127" t="s">
        <v>43</v>
      </c>
      <c r="E19" s="128">
        <f t="shared" si="3"/>
        <v>2.2322388340461523</v>
      </c>
      <c r="F19" s="129">
        <v>325634.40000000002</v>
      </c>
      <c r="G19" s="130">
        <v>520642.9</v>
      </c>
      <c r="H19" s="130">
        <v>846277.3</v>
      </c>
      <c r="I19" s="128">
        <f t="shared" si="0"/>
        <v>1.5546148665802297</v>
      </c>
      <c r="J19" s="131">
        <v>21390.955035210001</v>
      </c>
      <c r="K19" s="132">
        <v>3.7229999999999999E-2</v>
      </c>
      <c r="L19" s="117">
        <v>87413.8</v>
      </c>
      <c r="M19" s="118">
        <v>83028</v>
      </c>
      <c r="N19" s="133">
        <v>4385.8999999999996</v>
      </c>
      <c r="O19" s="134">
        <f t="shared" si="7"/>
        <v>8.0569162653118878E-3</v>
      </c>
      <c r="P19" s="108">
        <v>1.04475E-2</v>
      </c>
      <c r="Q19" s="135">
        <v>-2.2791666999999998E-3</v>
      </c>
      <c r="R19" s="201">
        <v>103.46282299000001</v>
      </c>
      <c r="S19" s="111">
        <f t="shared" si="8"/>
        <v>-1.2725884195665671E-3</v>
      </c>
      <c r="T19" s="112">
        <v>956342.7</v>
      </c>
      <c r="U19" s="136">
        <f t="shared" si="9"/>
        <v>1.7568054572248084</v>
      </c>
      <c r="V19" s="131">
        <v>547753.28300000005</v>
      </c>
      <c r="W19" s="115">
        <f t="shared" si="10"/>
        <v>1.0062250245515598</v>
      </c>
      <c r="X19" s="137">
        <v>126933</v>
      </c>
    </row>
    <row r="20" spans="1:27" ht="17" customHeight="1" x14ac:dyDescent="0.2">
      <c r="A20" s="138">
        <v>2015</v>
      </c>
      <c r="B20" s="139">
        <v>538032.4</v>
      </c>
      <c r="C20" s="99">
        <v>1175871.3</v>
      </c>
      <c r="D20" s="140" t="s">
        <v>43</v>
      </c>
      <c r="E20" s="141">
        <f t="shared" si="3"/>
        <v>2.1855027689782252</v>
      </c>
      <c r="F20" s="99">
        <v>320235.8</v>
      </c>
      <c r="G20" s="102">
        <v>507452</v>
      </c>
      <c r="H20" s="130">
        <v>827687.8</v>
      </c>
      <c r="I20" s="101">
        <f t="shared" si="0"/>
        <v>1.5383605150916562</v>
      </c>
      <c r="J20" s="142">
        <v>16519.40438027</v>
      </c>
      <c r="K20" s="143">
        <v>3.2888477608410627E-2</v>
      </c>
      <c r="L20" s="144">
        <v>93815.5</v>
      </c>
      <c r="M20" s="145">
        <v>96795.5</v>
      </c>
      <c r="N20" s="146">
        <v>-2980.1</v>
      </c>
      <c r="O20" s="147">
        <f t="shared" si="7"/>
        <v>-5.5388857622700781E-3</v>
      </c>
      <c r="P20" s="148">
        <v>1.1428333299999999E-2</v>
      </c>
      <c r="Q20" s="149">
        <v>-1.2166670000000001E-4</v>
      </c>
      <c r="R20" s="110">
        <v>103.59465634999999</v>
      </c>
      <c r="S20" s="111">
        <f t="shared" si="8"/>
        <v>7.9527962246996875E-3</v>
      </c>
      <c r="T20" s="76">
        <v>920647.6</v>
      </c>
      <c r="U20" s="150">
        <f t="shared" si="9"/>
        <v>1.7111378422563399</v>
      </c>
      <c r="V20" s="114">
        <v>528879.38600000006</v>
      </c>
      <c r="W20" s="115">
        <f t="shared" si="10"/>
        <v>0.98298798734053938</v>
      </c>
      <c r="X20" s="151">
        <v>127095</v>
      </c>
    </row>
    <row r="21" spans="1:27" ht="17" customHeight="1" x14ac:dyDescent="0.2">
      <c r="A21" s="97">
        <v>2014</v>
      </c>
      <c r="B21" s="139">
        <v>518811.1</v>
      </c>
      <c r="C21" s="99">
        <v>1159281.5</v>
      </c>
      <c r="D21" s="140" t="s">
        <v>43</v>
      </c>
      <c r="E21" s="101">
        <f t="shared" si="3"/>
        <v>2.2344963320946682</v>
      </c>
      <c r="F21" s="99">
        <v>315214.5</v>
      </c>
      <c r="G21" s="102">
        <v>503508.9</v>
      </c>
      <c r="H21" s="130">
        <v>818723.4</v>
      </c>
      <c r="I21" s="101">
        <f t="shared" si="0"/>
        <v>1.5780761051565784</v>
      </c>
      <c r="J21" s="142">
        <v>3921.50718624</v>
      </c>
      <c r="K21" s="143">
        <v>5.2202377977442586E-3</v>
      </c>
      <c r="L21" s="144">
        <v>90370</v>
      </c>
      <c r="M21" s="145">
        <v>103828.5</v>
      </c>
      <c r="N21" s="146">
        <v>-13458.7</v>
      </c>
      <c r="O21" s="147">
        <f t="shared" si="7"/>
        <v>-2.5941426465239469E-2</v>
      </c>
      <c r="P21" s="152">
        <v>1.2191666699999999E-2</v>
      </c>
      <c r="Q21" s="123">
        <v>2.5500000000000002E-4</v>
      </c>
      <c r="R21" s="110">
        <v>102.77728951</v>
      </c>
      <c r="S21" s="111">
        <f t="shared" si="8"/>
        <v>2.7592267191975939E-2</v>
      </c>
      <c r="T21" s="153">
        <v>893135.3</v>
      </c>
      <c r="U21" s="113">
        <f t="shared" si="9"/>
        <v>1.7215038382949017</v>
      </c>
      <c r="V21" s="114">
        <v>450861.81800000003</v>
      </c>
      <c r="W21" s="115">
        <f t="shared" si="10"/>
        <v>0.86902885848047595</v>
      </c>
      <c r="X21" s="116">
        <v>127083</v>
      </c>
    </row>
    <row r="22" spans="1:27" ht="17" customHeight="1" x14ac:dyDescent="0.2">
      <c r="A22" s="154">
        <v>2013</v>
      </c>
      <c r="B22" s="151">
        <v>508700.6</v>
      </c>
      <c r="C22" s="142">
        <v>1121006.1000000001</v>
      </c>
      <c r="D22" s="140" t="s">
        <v>43</v>
      </c>
      <c r="E22" s="150">
        <f t="shared" si="3"/>
        <v>2.2036657711824992</v>
      </c>
      <c r="F22" s="142">
        <v>311835.09999999998</v>
      </c>
      <c r="G22" s="155">
        <v>499882.1</v>
      </c>
      <c r="H22" s="130">
        <v>811717.2</v>
      </c>
      <c r="I22" s="150">
        <f t="shared" si="0"/>
        <v>1.595667864358721</v>
      </c>
      <c r="J22" s="142">
        <v>4456.5769575900003</v>
      </c>
      <c r="K22" s="143">
        <v>8.3609192681981595E-3</v>
      </c>
      <c r="L22" s="144">
        <v>80294.100000000006</v>
      </c>
      <c r="M22" s="145">
        <v>92556.1</v>
      </c>
      <c r="N22" s="146">
        <v>-12262.1</v>
      </c>
      <c r="O22" s="147">
        <f t="shared" si="7"/>
        <v>-2.4104748451250109E-2</v>
      </c>
      <c r="P22" s="152">
        <v>1.30375E-2</v>
      </c>
      <c r="Q22" s="156">
        <v>7.3583330000000008E-4</v>
      </c>
      <c r="R22" s="157">
        <v>100.01757778</v>
      </c>
      <c r="S22" s="111">
        <f t="shared" si="8"/>
        <v>3.350379101823453E-3</v>
      </c>
      <c r="T22" s="158">
        <v>862767.4</v>
      </c>
      <c r="U22" s="113">
        <f t="shared" si="9"/>
        <v>1.696021982281916</v>
      </c>
      <c r="V22" s="159">
        <v>329746.81099999999</v>
      </c>
      <c r="W22" s="115">
        <f t="shared" si="10"/>
        <v>0.64821392190219551</v>
      </c>
      <c r="X22" s="151">
        <v>127298</v>
      </c>
    </row>
    <row r="23" spans="1:27" ht="17" customHeight="1" x14ac:dyDescent="0.2">
      <c r="A23" s="154">
        <v>2012</v>
      </c>
      <c r="B23" s="160">
        <v>500474.6</v>
      </c>
      <c r="C23" s="142">
        <v>1083657.2</v>
      </c>
      <c r="D23" s="140" t="s">
        <v>43</v>
      </c>
      <c r="E23" s="150">
        <f t="shared" si="3"/>
        <v>2.165259136028082</v>
      </c>
      <c r="F23" s="142">
        <v>307352.3</v>
      </c>
      <c r="G23" s="155">
        <v>498663.5</v>
      </c>
      <c r="H23" s="130">
        <v>806015.8</v>
      </c>
      <c r="I23" s="150">
        <f t="shared" si="0"/>
        <v>1.6105029106372233</v>
      </c>
      <c r="J23" s="142">
        <v>4763.9693195500004</v>
      </c>
      <c r="K23" s="143">
        <v>1.009610142008377E-2</v>
      </c>
      <c r="L23" s="144">
        <v>72142.3</v>
      </c>
      <c r="M23" s="145">
        <v>80357</v>
      </c>
      <c r="N23" s="146">
        <v>-8214.7000000000007</v>
      </c>
      <c r="O23" s="147">
        <f t="shared" si="7"/>
        <v>-1.6413820002054054E-2</v>
      </c>
      <c r="P23" s="152">
        <v>1.4075000000000001E-2</v>
      </c>
      <c r="Q23" s="156">
        <v>9.9416669999999991E-4</v>
      </c>
      <c r="R23" s="157">
        <v>99.68359993</v>
      </c>
      <c r="S23" s="111">
        <f t="shared" si="8"/>
        <v>-4.4064506223628896E-4</v>
      </c>
      <c r="T23" s="158">
        <v>827692.3</v>
      </c>
      <c r="U23" s="113">
        <f t="shared" si="9"/>
        <v>1.6538147989927963</v>
      </c>
      <c r="V23" s="159">
        <v>264501.76699999999</v>
      </c>
      <c r="W23" s="115">
        <f t="shared" si="10"/>
        <v>0.52850188001548926</v>
      </c>
      <c r="X23" s="160">
        <v>127515</v>
      </c>
      <c r="AA23" s="40"/>
    </row>
    <row r="24" spans="1:27" ht="17" customHeight="1" x14ac:dyDescent="0.2">
      <c r="A24" s="154">
        <v>2011</v>
      </c>
      <c r="B24" s="160">
        <v>497449</v>
      </c>
      <c r="C24" s="142">
        <v>1041982</v>
      </c>
      <c r="D24" s="140" t="s">
        <v>43</v>
      </c>
      <c r="E24" s="150">
        <f t="shared" si="3"/>
        <v>2.0946509089373988</v>
      </c>
      <c r="F24" s="142">
        <v>307510.59999999998</v>
      </c>
      <c r="G24" s="155">
        <v>503609</v>
      </c>
      <c r="H24" s="130">
        <v>811119.6</v>
      </c>
      <c r="I24" s="150">
        <f t="shared" si="0"/>
        <v>1.6305583084899156</v>
      </c>
      <c r="J24" s="142">
        <v>10401.29443484</v>
      </c>
      <c r="K24" s="143">
        <v>2.1944590687503391E-2</v>
      </c>
      <c r="L24" s="144">
        <v>73495.5</v>
      </c>
      <c r="M24" s="145">
        <v>76709.100000000006</v>
      </c>
      <c r="N24" s="146">
        <v>-3213.6</v>
      </c>
      <c r="O24" s="147">
        <f t="shared" si="7"/>
        <v>-6.4601597349678054E-3</v>
      </c>
      <c r="P24" s="152">
        <v>1.50091667E-2</v>
      </c>
      <c r="Q24" s="156">
        <v>1.0225E-3</v>
      </c>
      <c r="R24" s="157">
        <v>99.727544379999998</v>
      </c>
      <c r="S24" s="111">
        <f t="shared" si="8"/>
        <v>-2.7245562000000056E-3</v>
      </c>
      <c r="T24" s="158">
        <v>806921.4</v>
      </c>
      <c r="U24" s="113">
        <f t="shared" si="9"/>
        <v>1.6221188503746113</v>
      </c>
      <c r="V24" s="159">
        <v>314738.50900000002</v>
      </c>
      <c r="W24" s="115">
        <f t="shared" si="10"/>
        <v>0.63270507931466347</v>
      </c>
      <c r="X24" s="151">
        <v>127799</v>
      </c>
    </row>
    <row r="25" spans="1:27" ht="17" customHeight="1" x14ac:dyDescent="0.2">
      <c r="A25" s="154">
        <v>2010</v>
      </c>
      <c r="B25" s="160">
        <v>505530.6</v>
      </c>
      <c r="C25" s="142">
        <v>993051.2</v>
      </c>
      <c r="D25" s="155">
        <v>1058332</v>
      </c>
      <c r="E25" s="150">
        <f t="shared" si="3"/>
        <v>1.9643740655857429</v>
      </c>
      <c r="F25" s="142">
        <v>309527.5</v>
      </c>
      <c r="G25" s="155">
        <v>513337.8</v>
      </c>
      <c r="H25" s="130">
        <v>822865.3</v>
      </c>
      <c r="I25" s="150">
        <f t="shared" si="0"/>
        <v>1.627725997199774</v>
      </c>
      <c r="J25" s="142">
        <v>19382.754870320001</v>
      </c>
      <c r="K25" s="143">
        <v>4.0195174916366379E-2</v>
      </c>
      <c r="L25" s="144">
        <v>75417.600000000006</v>
      </c>
      <c r="M25" s="145">
        <v>68651</v>
      </c>
      <c r="N25" s="146">
        <v>6766.7</v>
      </c>
      <c r="O25" s="147">
        <f t="shared" si="7"/>
        <v>1.3385342054467128E-2</v>
      </c>
      <c r="P25" s="152">
        <v>1.5983333299999999E-2</v>
      </c>
      <c r="Q25" s="156">
        <v>1.1508333000000001E-3</v>
      </c>
      <c r="R25" s="157">
        <v>100</v>
      </c>
      <c r="S25" s="111">
        <f t="shared" si="8"/>
        <v>-7.2824320352701255E-3</v>
      </c>
      <c r="T25" s="158">
        <v>782287.5</v>
      </c>
      <c r="U25" s="113">
        <f t="shared" si="9"/>
        <v>1.5474582547525313</v>
      </c>
      <c r="V25" s="159">
        <v>306664.43199999997</v>
      </c>
      <c r="W25" s="115">
        <f t="shared" si="10"/>
        <v>0.60661893068391903</v>
      </c>
      <c r="X25" s="151">
        <v>128057</v>
      </c>
    </row>
    <row r="26" spans="1:27" ht="17" customHeight="1" x14ac:dyDescent="0.2">
      <c r="A26" s="154">
        <v>2009</v>
      </c>
      <c r="B26" s="160">
        <v>494938.39999999997</v>
      </c>
      <c r="C26" s="142">
        <v>936818.6</v>
      </c>
      <c r="D26" s="155">
        <v>1048338</v>
      </c>
      <c r="E26" s="150">
        <f t="shared" si="3"/>
        <v>1.8927983765252403</v>
      </c>
      <c r="F26" s="142">
        <v>314446.2</v>
      </c>
      <c r="G26" s="155">
        <v>528540.4</v>
      </c>
      <c r="H26" s="130">
        <v>842986.60000000009</v>
      </c>
      <c r="I26" s="150">
        <f t="shared" si="0"/>
        <v>1.7032151879910715</v>
      </c>
      <c r="J26" s="142">
        <v>13592.532916079999</v>
      </c>
      <c r="K26" s="143">
        <v>2.8932197376144719E-2</v>
      </c>
      <c r="L26" s="144">
        <v>61469.1</v>
      </c>
      <c r="M26" s="145">
        <v>59247</v>
      </c>
      <c r="N26" s="146">
        <v>2222.1</v>
      </c>
      <c r="O26" s="147">
        <f t="shared" si="7"/>
        <v>4.4896496210437504E-3</v>
      </c>
      <c r="P26" s="152">
        <v>1.7233333300000001E-2</v>
      </c>
      <c r="Q26" s="156">
        <v>1.8450000000000001E-3</v>
      </c>
      <c r="R26" s="157">
        <v>100.73358549</v>
      </c>
      <c r="S26" s="111">
        <f t="shared" si="8"/>
        <v>-1.3528367368177752E-2</v>
      </c>
      <c r="T26" s="158">
        <v>764435.2</v>
      </c>
      <c r="U26" s="113">
        <f t="shared" si="9"/>
        <v>1.5445057405123548</v>
      </c>
      <c r="V26" s="159">
        <v>262480.185</v>
      </c>
      <c r="W26" s="115">
        <f t="shared" si="10"/>
        <v>0.53032899649734189</v>
      </c>
      <c r="X26" s="151">
        <v>127510</v>
      </c>
    </row>
    <row r="27" spans="1:27" ht="17" customHeight="1" x14ac:dyDescent="0.2">
      <c r="A27" s="154">
        <v>2008</v>
      </c>
      <c r="B27" s="160">
        <v>527823.79999999993</v>
      </c>
      <c r="C27" s="142">
        <v>906174.2</v>
      </c>
      <c r="D27" s="155">
        <v>917307</v>
      </c>
      <c r="E27" s="150">
        <f t="shared" si="3"/>
        <v>1.7168119361044349</v>
      </c>
      <c r="F27" s="142">
        <v>318153.09999999998</v>
      </c>
      <c r="G27" s="155">
        <v>546548.5</v>
      </c>
      <c r="H27" s="130">
        <v>864701.6</v>
      </c>
      <c r="I27" s="150">
        <f t="shared" si="0"/>
        <v>1.6382391244957126</v>
      </c>
      <c r="J27" s="142">
        <v>14878.61659562</v>
      </c>
      <c r="K27" s="143">
        <v>2.930718175516047E-2</v>
      </c>
      <c r="L27" s="144">
        <v>90973.3</v>
      </c>
      <c r="M27" s="145">
        <v>89170.1</v>
      </c>
      <c r="N27" s="146">
        <v>1803</v>
      </c>
      <c r="O27" s="147">
        <f t="shared" si="7"/>
        <v>3.4159126587319484E-3</v>
      </c>
      <c r="P27" s="152">
        <v>1.9095000000000001E-2</v>
      </c>
      <c r="Q27" s="156">
        <v>5.6066667000000004E-3</v>
      </c>
      <c r="R27" s="157">
        <v>102.11503519999999</v>
      </c>
      <c r="S27" s="111">
        <f t="shared" si="8"/>
        <v>1.3800788685076171E-2</v>
      </c>
      <c r="T27" s="158">
        <v>741732.5</v>
      </c>
      <c r="U27" s="113">
        <f t="shared" si="9"/>
        <v>1.4052653555978341</v>
      </c>
      <c r="V27" s="159">
        <v>438701.02299999999</v>
      </c>
      <c r="W27" s="115">
        <f t="shared" si="10"/>
        <v>0.83115051462249345</v>
      </c>
      <c r="X27" s="151">
        <v>127692</v>
      </c>
    </row>
    <row r="28" spans="1:27" ht="17" customHeight="1" x14ac:dyDescent="0.2">
      <c r="A28" s="154">
        <v>2007</v>
      </c>
      <c r="B28" s="160">
        <v>539281.70000000007</v>
      </c>
      <c r="C28" s="142">
        <v>885237.4</v>
      </c>
      <c r="D28" s="155">
        <v>940770</v>
      </c>
      <c r="E28" s="150">
        <f t="shared" si="3"/>
        <v>1.6415120335067923</v>
      </c>
      <c r="F28" s="142">
        <v>323546</v>
      </c>
      <c r="G28" s="155">
        <v>532670.80000000005</v>
      </c>
      <c r="H28" s="130">
        <v>856216.8</v>
      </c>
      <c r="I28" s="150">
        <f t="shared" si="0"/>
        <v>1.58769859982269</v>
      </c>
      <c r="J28" s="142">
        <v>24948.985238959998</v>
      </c>
      <c r="K28" s="143">
        <v>4.8603935314286598E-2</v>
      </c>
      <c r="L28" s="144">
        <v>93237.1</v>
      </c>
      <c r="M28" s="145">
        <v>83736.899999999994</v>
      </c>
      <c r="N28" s="146">
        <v>9500.4</v>
      </c>
      <c r="O28" s="147">
        <f t="shared" si="7"/>
        <v>1.7616766895668809E-2</v>
      </c>
      <c r="P28" s="152">
        <v>1.8832499999999999E-2</v>
      </c>
      <c r="Q28" s="156">
        <v>5.7616667000000002E-3</v>
      </c>
      <c r="R28" s="157">
        <v>100.72495143</v>
      </c>
      <c r="S28" s="111">
        <f t="shared" si="8"/>
        <v>6.0039450043336551E-4</v>
      </c>
      <c r="T28" s="158">
        <v>728558.8</v>
      </c>
      <c r="U28" s="113">
        <f t="shared" si="9"/>
        <v>1.3509800165664809</v>
      </c>
      <c r="V28" s="159">
        <v>562710.74100000004</v>
      </c>
      <c r="W28" s="115">
        <f t="shared" si="10"/>
        <v>1.0434449027289447</v>
      </c>
      <c r="X28" s="151">
        <v>127771</v>
      </c>
    </row>
    <row r="29" spans="1:27" ht="17" customHeight="1" x14ac:dyDescent="0.2">
      <c r="A29" s="154">
        <v>2006</v>
      </c>
      <c r="B29" s="160">
        <v>535170.19999999995</v>
      </c>
      <c r="C29" s="142">
        <v>881287.2</v>
      </c>
      <c r="D29" s="155">
        <v>981322</v>
      </c>
      <c r="E29" s="150">
        <f t="shared" si="3"/>
        <v>1.6467419150019937</v>
      </c>
      <c r="F29" s="142">
        <v>327215.59999999998</v>
      </c>
      <c r="G29" s="155">
        <v>535009.1</v>
      </c>
      <c r="H29" s="130">
        <v>862224.7</v>
      </c>
      <c r="I29" s="150">
        <f t="shared" si="0"/>
        <v>1.6111224055450024</v>
      </c>
      <c r="J29" s="142">
        <v>20330.72533935</v>
      </c>
      <c r="K29" s="143">
        <v>4.0092445246919572E-2</v>
      </c>
      <c r="L29" s="144">
        <v>83793.600000000006</v>
      </c>
      <c r="M29" s="145">
        <v>76845</v>
      </c>
      <c r="N29" s="146">
        <v>6948.5</v>
      </c>
      <c r="O29" s="147">
        <f t="shared" si="7"/>
        <v>1.2983719945542559E-2</v>
      </c>
      <c r="P29" s="152">
        <v>1.6648333299999998E-2</v>
      </c>
      <c r="Q29" s="156">
        <v>2.5208333000000002E-3</v>
      </c>
      <c r="R29" s="157">
        <v>100.66451300999999</v>
      </c>
      <c r="S29" s="111">
        <f t="shared" si="8"/>
        <v>2.4935511749628603E-3</v>
      </c>
      <c r="T29" s="158">
        <v>713793.4</v>
      </c>
      <c r="U29" s="113">
        <f t="shared" si="9"/>
        <v>1.3337689579875711</v>
      </c>
      <c r="V29" s="159">
        <v>558419.80799999996</v>
      </c>
      <c r="W29" s="115">
        <f t="shared" si="10"/>
        <v>1.0434433905325819</v>
      </c>
      <c r="X29" s="151">
        <v>127770</v>
      </c>
    </row>
    <row r="30" spans="1:27" ht="17" customHeight="1" x14ac:dyDescent="0.2">
      <c r="A30" s="154">
        <v>2005</v>
      </c>
      <c r="B30" s="160">
        <v>532515.60000000009</v>
      </c>
      <c r="C30" s="142">
        <v>878547.1</v>
      </c>
      <c r="D30" s="155">
        <v>970812</v>
      </c>
      <c r="E30" s="150">
        <f t="shared" si="3"/>
        <v>1.649805376593662</v>
      </c>
      <c r="F30" s="142">
        <v>330660.3</v>
      </c>
      <c r="G30" s="155">
        <v>534824.6</v>
      </c>
      <c r="H30" s="130">
        <v>865484.89999999991</v>
      </c>
      <c r="I30" s="150">
        <f t="shared" si="0"/>
        <v>1.6252761421449433</v>
      </c>
      <c r="J30" s="142">
        <v>18727.686400850002</v>
      </c>
      <c r="K30" s="143">
        <v>3.7210779243827867E-2</v>
      </c>
      <c r="L30" s="144">
        <v>73571.7</v>
      </c>
      <c r="M30" s="145">
        <v>66106.899999999994</v>
      </c>
      <c r="N30" s="146">
        <v>7464.9</v>
      </c>
      <c r="O30" s="147">
        <f t="shared" si="7"/>
        <v>1.401818087582786E-2</v>
      </c>
      <c r="P30" s="152">
        <v>1.6769166700000001E-2</v>
      </c>
      <c r="Q30" s="156">
        <v>1.2500000000000001E-5</v>
      </c>
      <c r="R30" s="157">
        <v>100.41412525</v>
      </c>
      <c r="S30" s="111">
        <f t="shared" si="8"/>
        <v>-2.829460676362916E-3</v>
      </c>
      <c r="T30" s="158">
        <v>708989.9</v>
      </c>
      <c r="U30" s="113">
        <f t="shared" si="9"/>
        <v>1.3313974276058764</v>
      </c>
      <c r="V30" s="159">
        <v>365149.43099999998</v>
      </c>
      <c r="W30" s="115">
        <f t="shared" si="10"/>
        <v>0.68570654268156639</v>
      </c>
      <c r="X30" s="151">
        <v>127768</v>
      </c>
    </row>
    <row r="31" spans="1:27" ht="17" customHeight="1" x14ac:dyDescent="0.2">
      <c r="A31" s="154">
        <v>2004</v>
      </c>
      <c r="B31" s="160">
        <v>529400.9</v>
      </c>
      <c r="C31" s="142">
        <v>843909.8</v>
      </c>
      <c r="D31" s="155">
        <v>897451</v>
      </c>
      <c r="E31" s="150">
        <f t="shared" si="3"/>
        <v>1.5940845586019972</v>
      </c>
      <c r="F31" s="142">
        <v>342689.1</v>
      </c>
      <c r="G31" s="155">
        <v>525386</v>
      </c>
      <c r="H31" s="130">
        <v>868075.1</v>
      </c>
      <c r="I31" s="150">
        <f t="shared" si="0"/>
        <v>1.6397310620363508</v>
      </c>
      <c r="J31" s="142">
        <v>19694.08232958</v>
      </c>
      <c r="K31" s="143">
        <v>3.9089658088900671E-2</v>
      </c>
      <c r="L31" s="144">
        <v>67690.5</v>
      </c>
      <c r="M31" s="145">
        <v>57588.7</v>
      </c>
      <c r="N31" s="146">
        <v>10101.9</v>
      </c>
      <c r="O31" s="147">
        <f t="shared" si="7"/>
        <v>1.9081758266750206E-2</v>
      </c>
      <c r="P31" s="152">
        <v>1.7665833299999999E-2</v>
      </c>
      <c r="Q31" s="156">
        <v>7.0833299999999998E-5</v>
      </c>
      <c r="R31" s="157">
        <v>100.69904925</v>
      </c>
      <c r="S31" s="111">
        <f t="shared" si="8"/>
        <v>-8.5733875670790383E-5</v>
      </c>
      <c r="T31" s="158">
        <v>696062.2</v>
      </c>
      <c r="U31" s="113">
        <f t="shared" si="9"/>
        <v>1.3148111384019179</v>
      </c>
      <c r="V31" s="159">
        <v>319302.41700000002</v>
      </c>
      <c r="W31" s="115">
        <f t="shared" si="10"/>
        <v>0.60313916542265045</v>
      </c>
      <c r="X31" s="151">
        <v>127687</v>
      </c>
    </row>
    <row r="32" spans="1:27" ht="17" customHeight="1" x14ac:dyDescent="0.2">
      <c r="A32" s="154">
        <v>2003</v>
      </c>
      <c r="B32" s="160">
        <v>523968.69999999995</v>
      </c>
      <c r="C32" s="142">
        <v>787821</v>
      </c>
      <c r="D32" s="155">
        <v>842229</v>
      </c>
      <c r="E32" s="150">
        <f t="shared" si="3"/>
        <v>1.5035650030240357</v>
      </c>
      <c r="F32" s="142">
        <v>348664.4</v>
      </c>
      <c r="G32" s="155">
        <v>547900.6</v>
      </c>
      <c r="H32" s="130">
        <v>896565</v>
      </c>
      <c r="I32" s="150">
        <f t="shared" si="0"/>
        <v>1.7111041174787731</v>
      </c>
      <c r="J32" s="142">
        <v>16125.4010746</v>
      </c>
      <c r="K32" s="143">
        <v>3.2391933527932668E-2</v>
      </c>
      <c r="L32" s="144">
        <v>60077.1</v>
      </c>
      <c r="M32" s="145">
        <v>51665</v>
      </c>
      <c r="N32" s="146">
        <v>8412.1</v>
      </c>
      <c r="O32" s="147">
        <f t="shared" si="7"/>
        <v>1.6054584939901948E-2</v>
      </c>
      <c r="P32" s="152">
        <v>1.8220833299999999E-2</v>
      </c>
      <c r="Q32" s="156">
        <v>1.091667E-4</v>
      </c>
      <c r="R32" s="157">
        <v>100.70768330999999</v>
      </c>
      <c r="S32" s="111">
        <f t="shared" si="8"/>
        <v>-2.565418170935585E-3</v>
      </c>
      <c r="T32" s="161">
        <v>682584</v>
      </c>
      <c r="U32" s="113">
        <f t="shared" si="9"/>
        <v>1.3027190364615293</v>
      </c>
      <c r="V32" s="159">
        <v>241832.334</v>
      </c>
      <c r="W32" s="115">
        <f t="shared" si="10"/>
        <v>0.46153965685354875</v>
      </c>
      <c r="X32" s="151">
        <v>127619</v>
      </c>
    </row>
    <row r="33" spans="1:24" ht="17" customHeight="1" x14ac:dyDescent="0.2">
      <c r="A33" s="154">
        <v>2002</v>
      </c>
      <c r="B33" s="160">
        <v>524478.70000000007</v>
      </c>
      <c r="C33" s="142">
        <v>743153.5</v>
      </c>
      <c r="D33" s="155">
        <v>802657</v>
      </c>
      <c r="E33" s="150">
        <f t="shared" si="3"/>
        <v>1.416937427582855</v>
      </c>
      <c r="F33" s="142">
        <v>353666.5</v>
      </c>
      <c r="G33" s="155">
        <v>585593.19999999995</v>
      </c>
      <c r="H33" s="130">
        <v>939259.7</v>
      </c>
      <c r="I33" s="150">
        <f t="shared" si="0"/>
        <v>1.7908443183679335</v>
      </c>
      <c r="J33" s="142">
        <v>13683.65178941</v>
      </c>
      <c r="K33" s="143">
        <v>2.7346453388096551E-2</v>
      </c>
      <c r="L33" s="144">
        <v>56934.5</v>
      </c>
      <c r="M33" s="145">
        <v>50306.400000000001</v>
      </c>
      <c r="N33" s="146">
        <v>6628.3</v>
      </c>
      <c r="O33" s="147">
        <f t="shared" si="7"/>
        <v>1.2637882148502883E-2</v>
      </c>
      <c r="P33" s="152">
        <v>1.8649166700000001E-2</v>
      </c>
      <c r="Q33" s="156">
        <v>5.5000000000000002E-5</v>
      </c>
      <c r="R33" s="157">
        <v>100.96670512999999</v>
      </c>
      <c r="S33" s="111">
        <f t="shared" si="8"/>
        <v>-9.2349402712271766E-3</v>
      </c>
      <c r="T33" s="153">
        <v>675654</v>
      </c>
      <c r="U33" s="113">
        <f t="shared" si="9"/>
        <v>1.2882391601412981</v>
      </c>
      <c r="V33" s="159">
        <v>281272.63500000001</v>
      </c>
      <c r="W33" s="115">
        <f t="shared" si="10"/>
        <v>0.53628991034335616</v>
      </c>
      <c r="X33" s="151">
        <v>127435</v>
      </c>
    </row>
    <row r="34" spans="1:24" ht="17" customHeight="1" x14ac:dyDescent="0.2">
      <c r="A34" s="154">
        <v>2001</v>
      </c>
      <c r="B34" s="160">
        <v>531653.9</v>
      </c>
      <c r="C34" s="142">
        <v>709338.7</v>
      </c>
      <c r="D34" s="155">
        <v>757206</v>
      </c>
      <c r="E34" s="150">
        <f t="shared" si="3"/>
        <v>1.3342114108445362</v>
      </c>
      <c r="F34" s="142">
        <v>364312.4</v>
      </c>
      <c r="G34" s="155">
        <v>607928.19999999995</v>
      </c>
      <c r="H34" s="130">
        <v>972240.6</v>
      </c>
      <c r="I34" s="150">
        <f t="shared" si="0"/>
        <v>1.8287096172904966</v>
      </c>
      <c r="J34" s="142">
        <v>10452.40858485</v>
      </c>
      <c r="K34" s="143">
        <v>2.072664042827747E-2</v>
      </c>
      <c r="L34" s="144">
        <v>53573.7</v>
      </c>
      <c r="M34" s="145">
        <v>50415.7</v>
      </c>
      <c r="N34" s="146">
        <v>3157.9</v>
      </c>
      <c r="O34" s="147">
        <f t="shared" si="7"/>
        <v>5.9397664533261205E-3</v>
      </c>
      <c r="P34" s="152">
        <v>1.9694166700000001E-2</v>
      </c>
      <c r="Q34" s="156">
        <v>6.6166670000000001E-4</v>
      </c>
      <c r="R34" s="157">
        <v>101.90781774</v>
      </c>
      <c r="S34" s="111">
        <f t="shared" si="8"/>
        <v>-7.4005550767685113E-3</v>
      </c>
      <c r="T34" s="158">
        <v>661315.6</v>
      </c>
      <c r="U34" s="113">
        <f t="shared" si="9"/>
        <v>1.2438836619086213</v>
      </c>
      <c r="V34" s="159">
        <v>366384.81099999999</v>
      </c>
      <c r="W34" s="115">
        <f t="shared" si="10"/>
        <v>0.68914158440293571</v>
      </c>
      <c r="X34" s="151">
        <v>127291</v>
      </c>
    </row>
    <row r="35" spans="1:24" ht="17" customHeight="1" x14ac:dyDescent="0.2">
      <c r="A35" s="154">
        <v>2000</v>
      </c>
      <c r="B35" s="160">
        <v>535417.79999999993</v>
      </c>
      <c r="C35" s="142">
        <v>660977.69999999995</v>
      </c>
      <c r="D35" s="155">
        <v>718377</v>
      </c>
      <c r="E35" s="150">
        <f t="shared" si="3"/>
        <v>1.2345082662548761</v>
      </c>
      <c r="F35" s="142">
        <v>373912</v>
      </c>
      <c r="G35" s="155">
        <v>630639.30000000005</v>
      </c>
      <c r="H35" s="130">
        <v>1004551.3</v>
      </c>
      <c r="I35" s="150">
        <f t="shared" si="0"/>
        <v>1.8762007912325667</v>
      </c>
      <c r="J35" s="142">
        <v>14061.617778330001</v>
      </c>
      <c r="K35" s="143">
        <v>2.7623120619222969E-2</v>
      </c>
      <c r="L35" s="144">
        <v>56023.4</v>
      </c>
      <c r="M35" s="145">
        <v>48717</v>
      </c>
      <c r="N35" s="146">
        <v>7306.3</v>
      </c>
      <c r="O35" s="147">
        <f t="shared" si="7"/>
        <v>1.3645978897227551E-2</v>
      </c>
      <c r="P35" s="152">
        <v>2.0671666700000001E-2</v>
      </c>
      <c r="Q35" s="156">
        <v>2.3E-3</v>
      </c>
      <c r="R35" s="157">
        <v>102.66761508</v>
      </c>
      <c r="S35" s="111">
        <f t="shared" si="8"/>
        <v>-6.7657868176315139E-3</v>
      </c>
      <c r="T35" s="158">
        <v>640175.69999999995</v>
      </c>
      <c r="U35" s="113">
        <f t="shared" si="9"/>
        <v>1.1956563640581244</v>
      </c>
      <c r="V35" s="159">
        <v>454908.29499999998</v>
      </c>
      <c r="W35" s="115">
        <f t="shared" si="10"/>
        <v>0.84963237120618706</v>
      </c>
      <c r="X35" s="151">
        <v>126926</v>
      </c>
    </row>
    <row r="36" spans="1:24" ht="17" customHeight="1" x14ac:dyDescent="0.2">
      <c r="A36" s="154">
        <v>1999</v>
      </c>
      <c r="B36" s="160">
        <v>528069.9</v>
      </c>
      <c r="C36" s="142">
        <v>614244.9</v>
      </c>
      <c r="D36" s="155">
        <v>682193</v>
      </c>
      <c r="E36" s="150">
        <f t="shared" si="3"/>
        <v>1.1631886233242985</v>
      </c>
      <c r="F36" s="142">
        <v>375505.6</v>
      </c>
      <c r="G36" s="155">
        <v>661971</v>
      </c>
      <c r="H36" s="130">
        <v>1037476.6</v>
      </c>
      <c r="I36" s="150">
        <f t="shared" si="0"/>
        <v>1.9646577091403996</v>
      </c>
      <c r="J36" s="142">
        <v>12973.387406469999</v>
      </c>
      <c r="K36" s="143">
        <v>2.5747067160343549E-2</v>
      </c>
      <c r="L36" s="144">
        <v>51780.1</v>
      </c>
      <c r="M36" s="145">
        <v>43935.8</v>
      </c>
      <c r="N36" s="146">
        <v>7844.2</v>
      </c>
      <c r="O36" s="147">
        <f t="shared" si="7"/>
        <v>1.4854472864293155E-2</v>
      </c>
      <c r="P36" s="152">
        <v>2.1608333300000001E-2</v>
      </c>
      <c r="Q36" s="156">
        <v>9.2749999999999994E-4</v>
      </c>
      <c r="R36" s="157">
        <v>103.36697399000001</v>
      </c>
      <c r="S36" s="111">
        <f t="shared" si="8"/>
        <v>-3.4129693191432553E-3</v>
      </c>
      <c r="T36" s="158">
        <v>627758.9</v>
      </c>
      <c r="U36" s="113">
        <f t="shared" si="9"/>
        <v>1.1887799323536523</v>
      </c>
      <c r="V36" s="159">
        <v>285195.33299999998</v>
      </c>
      <c r="W36" s="115">
        <f t="shared" si="10"/>
        <v>0.54007117807699312</v>
      </c>
      <c r="X36" s="151">
        <v>126686</v>
      </c>
    </row>
    <row r="37" spans="1:24" ht="17" customHeight="1" x14ac:dyDescent="0.2">
      <c r="A37" s="154">
        <v>1998</v>
      </c>
      <c r="B37" s="151">
        <v>536497.4</v>
      </c>
      <c r="C37" s="142">
        <v>552772.6</v>
      </c>
      <c r="D37" s="155">
        <v>606389</v>
      </c>
      <c r="E37" s="150">
        <f t="shared" si="3"/>
        <v>1.0303360277235267</v>
      </c>
      <c r="F37" s="142">
        <v>374234.5</v>
      </c>
      <c r="G37" s="155">
        <v>694907.7</v>
      </c>
      <c r="H37" s="130">
        <v>1069142.2</v>
      </c>
      <c r="I37" s="150">
        <f t="shared" si="0"/>
        <v>1.9928189773147083</v>
      </c>
      <c r="J37" s="142">
        <v>14998.143605380001</v>
      </c>
      <c r="K37" s="143">
        <v>2.929693210664586E-2</v>
      </c>
      <c r="L37" s="144">
        <v>55655.3</v>
      </c>
      <c r="M37" s="145">
        <v>46296.5</v>
      </c>
      <c r="N37" s="146">
        <v>9358.7999999999993</v>
      </c>
      <c r="O37" s="147">
        <f t="shared" si="7"/>
        <v>1.7444259748509498E-2</v>
      </c>
      <c r="P37" s="152">
        <v>2.3209166699999999E-2</v>
      </c>
      <c r="Q37" s="156">
        <v>3.0766666999999998E-3</v>
      </c>
      <c r="R37" s="157">
        <v>103.72097048000001</v>
      </c>
      <c r="S37" s="111">
        <f t="shared" si="8"/>
        <v>6.6197419076383657E-3</v>
      </c>
      <c r="T37" s="158">
        <v>611599.9</v>
      </c>
      <c r="U37" s="113">
        <f t="shared" si="9"/>
        <v>1.1399866989103768</v>
      </c>
      <c r="V37" s="159">
        <v>303787.27600000001</v>
      </c>
      <c r="W37" s="115">
        <f t="shared" si="10"/>
        <v>0.56624184199215133</v>
      </c>
      <c r="X37" s="151">
        <v>126486</v>
      </c>
    </row>
    <row r="38" spans="1:24" ht="17" customHeight="1" x14ac:dyDescent="0.2">
      <c r="A38" s="154">
        <v>1997</v>
      </c>
      <c r="B38" s="151">
        <v>543545.30000000005</v>
      </c>
      <c r="C38" s="162">
        <v>506923.6</v>
      </c>
      <c r="D38" s="155">
        <v>548822</v>
      </c>
      <c r="E38" s="150">
        <f t="shared" si="3"/>
        <v>0.93262438291711824</v>
      </c>
      <c r="F38" s="142">
        <v>376882.1</v>
      </c>
      <c r="G38" s="155">
        <v>744446.4</v>
      </c>
      <c r="H38" s="130">
        <v>1121328.5</v>
      </c>
      <c r="I38" s="150">
        <f t="shared" si="0"/>
        <v>2.0629899660617061</v>
      </c>
      <c r="J38" s="142">
        <v>11570.030416789999</v>
      </c>
      <c r="K38" s="143">
        <v>2.2074408104511289E-2</v>
      </c>
      <c r="L38" s="144">
        <v>56440.1</v>
      </c>
      <c r="M38" s="145">
        <v>51092.3</v>
      </c>
      <c r="N38" s="146">
        <v>5347.8</v>
      </c>
      <c r="O38" s="147">
        <f t="shared" si="7"/>
        <v>9.838738371944343E-3</v>
      </c>
      <c r="P38" s="152">
        <v>2.4488333300000002E-2</v>
      </c>
      <c r="Q38" s="156">
        <v>3.7399999999999998E-3</v>
      </c>
      <c r="R38" s="157">
        <v>103.03887969</v>
      </c>
      <c r="S38" s="111">
        <f t="shared" si="8"/>
        <v>1.747804595551683E-2</v>
      </c>
      <c r="T38" s="158">
        <v>586029.30000000005</v>
      </c>
      <c r="U38" s="113">
        <f t="shared" si="9"/>
        <v>1.0781609186943573</v>
      </c>
      <c r="V38" s="159">
        <v>324704.033</v>
      </c>
      <c r="W38" s="115">
        <f t="shared" si="10"/>
        <v>0.59738173248853399</v>
      </c>
      <c r="X38" s="151">
        <v>126166</v>
      </c>
    </row>
    <row r="39" spans="1:24" ht="17" customHeight="1" x14ac:dyDescent="0.2">
      <c r="A39" s="154">
        <v>1996</v>
      </c>
      <c r="B39" s="151">
        <v>535562</v>
      </c>
      <c r="C39" s="99">
        <v>523679</v>
      </c>
      <c r="D39" s="155">
        <v>524768</v>
      </c>
      <c r="E39" s="150">
        <f t="shared" si="3"/>
        <v>0.97781209271755654</v>
      </c>
      <c r="F39" s="142">
        <v>372492.5</v>
      </c>
      <c r="G39" s="155">
        <v>744339.3</v>
      </c>
      <c r="H39" s="130">
        <v>1116831.8</v>
      </c>
      <c r="I39" s="150">
        <f t="shared" si="0"/>
        <v>2.0853454875439259</v>
      </c>
      <c r="J39" s="162">
        <v>7494.3341689700001</v>
      </c>
      <c r="K39" s="143">
        <v>1.4660302448629771E-2</v>
      </c>
      <c r="L39" s="144">
        <v>49891.5</v>
      </c>
      <c r="M39" s="145">
        <v>47869.1</v>
      </c>
      <c r="N39" s="146">
        <v>2022.5</v>
      </c>
      <c r="O39" s="147">
        <f t="shared" si="7"/>
        <v>3.7764068399176939E-3</v>
      </c>
      <c r="P39" s="152">
        <v>2.6575833300000001E-2</v>
      </c>
      <c r="Q39" s="156">
        <v>3.7399999999999998E-3</v>
      </c>
      <c r="R39" s="157">
        <v>101.26889724999999</v>
      </c>
      <c r="S39" s="111">
        <f t="shared" si="8"/>
        <v>1.3660035833364947E-3</v>
      </c>
      <c r="T39" s="158">
        <v>564689.89999999991</v>
      </c>
      <c r="U39" s="113">
        <f t="shared" si="9"/>
        <v>1.0543875405648644</v>
      </c>
      <c r="V39" s="159">
        <v>374443.21500000003</v>
      </c>
      <c r="W39" s="115">
        <f t="shared" si="10"/>
        <v>0.69915941571657436</v>
      </c>
      <c r="X39" s="151">
        <v>125864</v>
      </c>
    </row>
    <row r="40" spans="1:24" ht="17" customHeight="1" x14ac:dyDescent="0.2">
      <c r="A40" s="154">
        <v>1995</v>
      </c>
      <c r="B40" s="151">
        <v>521613.6</v>
      </c>
      <c r="C40" s="142">
        <v>476974</v>
      </c>
      <c r="D40" s="155">
        <v>473028</v>
      </c>
      <c r="E40" s="150">
        <f t="shared" si="3"/>
        <v>0.91442017616105109</v>
      </c>
      <c r="F40" s="142">
        <v>365809.7</v>
      </c>
      <c r="G40" s="155">
        <v>742533.2</v>
      </c>
      <c r="H40" s="130">
        <v>1108342.8999999999</v>
      </c>
      <c r="I40" s="150">
        <f t="shared" si="0"/>
        <v>2.1248351269982222</v>
      </c>
      <c r="J40" s="163" t="s">
        <v>43</v>
      </c>
      <c r="K40" s="164" t="s">
        <v>43</v>
      </c>
      <c r="L40" s="144">
        <v>45987.8</v>
      </c>
      <c r="M40" s="145">
        <v>39505.300000000003</v>
      </c>
      <c r="N40" s="146">
        <v>6482.8</v>
      </c>
      <c r="O40" s="147">
        <f t="shared" si="7"/>
        <v>1.2428356929343867E-2</v>
      </c>
      <c r="P40" s="152">
        <v>3.5058333300000001E-2</v>
      </c>
      <c r="Q40" s="156">
        <v>8.7608332999999997E-3</v>
      </c>
      <c r="R40" s="157">
        <v>101.13075228</v>
      </c>
      <c r="S40" s="111">
        <f t="shared" si="8"/>
        <v>-1.2789904541034014E-3</v>
      </c>
      <c r="T40" s="158">
        <v>548791.6</v>
      </c>
      <c r="U40" s="113">
        <f t="shared" si="9"/>
        <v>1.0521037028175646</v>
      </c>
      <c r="V40" s="159">
        <v>335842.30300000001</v>
      </c>
      <c r="W40" s="115">
        <f t="shared" si="10"/>
        <v>0.64385265836626959</v>
      </c>
      <c r="X40" s="151">
        <v>125570</v>
      </c>
    </row>
    <row r="41" spans="1:24" ht="17" customHeight="1" x14ac:dyDescent="0.2">
      <c r="A41" s="154">
        <v>1994</v>
      </c>
      <c r="B41" s="165">
        <v>510916.2</v>
      </c>
      <c r="C41" s="142">
        <v>427418</v>
      </c>
      <c r="D41" s="155">
        <v>424444</v>
      </c>
      <c r="E41" s="150">
        <f t="shared" si="3"/>
        <v>0.83657163346944174</v>
      </c>
      <c r="F41" s="142">
        <v>355006.3</v>
      </c>
      <c r="G41" s="155">
        <v>739431.6</v>
      </c>
      <c r="H41" s="130">
        <v>1094437.8999999999</v>
      </c>
      <c r="I41" s="150">
        <f t="shared" si="0"/>
        <v>2.1421084318719976</v>
      </c>
      <c r="J41" s="166" t="s">
        <v>43</v>
      </c>
      <c r="K41" s="164" t="s">
        <v>43</v>
      </c>
      <c r="L41" s="167">
        <v>45164.2</v>
      </c>
      <c r="M41" s="168">
        <v>35613.4</v>
      </c>
      <c r="N41" s="169">
        <v>9550.7999999999993</v>
      </c>
      <c r="O41" s="147">
        <f t="shared" si="7"/>
        <v>1.8693476542728533E-2</v>
      </c>
      <c r="P41" s="152">
        <v>4.1334166700000001E-2</v>
      </c>
      <c r="Q41" s="156">
        <v>1.6289999999999999E-2</v>
      </c>
      <c r="R41" s="157">
        <v>101.26026319</v>
      </c>
      <c r="S41" s="111">
        <f t="shared" si="8"/>
        <v>6.9545805599831034E-3</v>
      </c>
      <c r="T41" s="158">
        <v>531906.39999999991</v>
      </c>
      <c r="U41" s="113">
        <f t="shared" si="9"/>
        <v>1.041083449692924</v>
      </c>
      <c r="V41" s="159">
        <v>367652.87300000002</v>
      </c>
      <c r="W41" s="115">
        <f t="shared" si="10"/>
        <v>0.71959525456425144</v>
      </c>
      <c r="X41" s="151">
        <v>125265</v>
      </c>
    </row>
    <row r="42" spans="1:24" ht="17" customHeight="1" x14ac:dyDescent="0.2">
      <c r="A42" s="154">
        <v>1993</v>
      </c>
      <c r="B42" s="116">
        <v>490934.14898531098</v>
      </c>
      <c r="C42" s="142">
        <v>392399</v>
      </c>
      <c r="D42" s="155">
        <v>388663</v>
      </c>
      <c r="E42" s="150">
        <f t="shared" si="3"/>
        <v>0.79929049712885381</v>
      </c>
      <c r="F42" s="142">
        <v>346461.6</v>
      </c>
      <c r="G42" s="155">
        <v>730884.6</v>
      </c>
      <c r="H42" s="130">
        <v>1077346.2</v>
      </c>
      <c r="I42" s="150">
        <f t="shared" si="0"/>
        <v>2.1944820954637536</v>
      </c>
      <c r="J42" s="166" t="s">
        <v>43</v>
      </c>
      <c r="K42" s="164" t="s">
        <v>43</v>
      </c>
      <c r="L42" s="117">
        <v>40202.448724999987</v>
      </c>
      <c r="M42" s="118">
        <v>26826.357239000001</v>
      </c>
      <c r="N42" s="119">
        <f t="shared" ref="N42:N57" si="11">L42-M42</f>
        <v>13376.091485999987</v>
      </c>
      <c r="O42" s="147">
        <f t="shared" si="7"/>
        <v>2.7246203006342926E-2</v>
      </c>
      <c r="P42" s="170">
        <v>4.8635555599999998E-2</v>
      </c>
      <c r="Q42" s="156">
        <v>2.19541667E-2</v>
      </c>
      <c r="R42" s="157">
        <v>100.56090428</v>
      </c>
      <c r="S42" s="111">
        <f t="shared" si="8"/>
        <v>1.2430458954558521E-2</v>
      </c>
      <c r="T42" s="158">
        <v>516889.9</v>
      </c>
      <c r="U42" s="113">
        <f t="shared" si="9"/>
        <v>1.0528701274261238</v>
      </c>
      <c r="V42" s="159">
        <v>287348.03399999999</v>
      </c>
      <c r="W42" s="115">
        <f t="shared" si="10"/>
        <v>0.58530871114569294</v>
      </c>
      <c r="X42" s="151">
        <v>124938</v>
      </c>
    </row>
    <row r="43" spans="1:24" ht="17" customHeight="1" x14ac:dyDescent="0.2">
      <c r="A43" s="154">
        <v>1992</v>
      </c>
      <c r="B43" s="151">
        <v>487961.41579505597</v>
      </c>
      <c r="C43" s="142">
        <v>359504</v>
      </c>
      <c r="D43" s="155">
        <v>354945</v>
      </c>
      <c r="E43" s="150">
        <f t="shared" si="3"/>
        <v>0.73674677620615781</v>
      </c>
      <c r="F43" s="142">
        <v>339690.2</v>
      </c>
      <c r="G43" s="155">
        <v>711885.4</v>
      </c>
      <c r="H43" s="130">
        <v>1051575.6000000001</v>
      </c>
      <c r="I43" s="150">
        <f t="shared" si="0"/>
        <v>2.1550384230413462</v>
      </c>
      <c r="J43" s="166" t="s">
        <v>43</v>
      </c>
      <c r="K43" s="164" t="s">
        <v>43</v>
      </c>
      <c r="L43" s="144">
        <v>43012.281444</v>
      </c>
      <c r="M43" s="145">
        <v>29527.41936</v>
      </c>
      <c r="N43" s="146">
        <f t="shared" si="11"/>
        <v>13484.862084</v>
      </c>
      <c r="O43" s="147">
        <f t="shared" si="7"/>
        <v>2.7635099103130008E-2</v>
      </c>
      <c r="P43" s="171">
        <v>6.1507500000000007E-2</v>
      </c>
      <c r="Q43" s="156">
        <v>3.6255833299999998E-2</v>
      </c>
      <c r="R43" s="157">
        <v>99.326233610000003</v>
      </c>
      <c r="S43" s="111">
        <f t="shared" si="8"/>
        <v>1.760283063210788E-2</v>
      </c>
      <c r="T43" s="158">
        <v>509966.9</v>
      </c>
      <c r="U43" s="113">
        <f t="shared" si="9"/>
        <v>1.0450967709590104</v>
      </c>
      <c r="V43" s="159">
        <v>359709.44400000002</v>
      </c>
      <c r="W43" s="115">
        <f t="shared" si="10"/>
        <v>0.73716780129820381</v>
      </c>
      <c r="X43" s="151">
        <v>124567</v>
      </c>
    </row>
    <row r="44" spans="1:24" ht="17" customHeight="1" x14ac:dyDescent="0.2">
      <c r="A44" s="154">
        <v>1991</v>
      </c>
      <c r="B44" s="151">
        <v>476430.78357433702</v>
      </c>
      <c r="C44" s="142">
        <v>327694</v>
      </c>
      <c r="D44" s="155">
        <v>329374</v>
      </c>
      <c r="E44" s="150">
        <f t="shared" si="3"/>
        <v>0.68781029962324047</v>
      </c>
      <c r="F44" s="142">
        <v>331189.2</v>
      </c>
      <c r="G44" s="155">
        <v>682088.5</v>
      </c>
      <c r="H44" s="130">
        <v>1013277.7</v>
      </c>
      <c r="I44" s="150">
        <f t="shared" si="0"/>
        <v>2.1268098849492145</v>
      </c>
      <c r="J44" s="166" t="s">
        <v>43</v>
      </c>
      <c r="K44" s="164" t="s">
        <v>43</v>
      </c>
      <c r="L44" s="144">
        <v>42359.892974000002</v>
      </c>
      <c r="M44" s="145">
        <v>31900.153522000001</v>
      </c>
      <c r="N44" s="146">
        <f t="shared" si="11"/>
        <v>10459.739452000002</v>
      </c>
      <c r="O44" s="147">
        <f t="shared" si="7"/>
        <v>2.1954373673186419E-2</v>
      </c>
      <c r="P44" s="152">
        <v>7.5302499999999994E-2</v>
      </c>
      <c r="Q44" s="156">
        <v>5.40166667E-2</v>
      </c>
      <c r="R44" s="157">
        <v>97.608055539999995</v>
      </c>
      <c r="S44" s="111">
        <f t="shared" si="8"/>
        <v>3.2514384897271764E-2</v>
      </c>
      <c r="T44" s="158">
        <v>512205.1</v>
      </c>
      <c r="U44" s="113">
        <f t="shared" si="9"/>
        <v>1.0750881715855398</v>
      </c>
      <c r="V44" s="159">
        <v>373779.033</v>
      </c>
      <c r="W44" s="115">
        <f t="shared" si="10"/>
        <v>0.78454005468704069</v>
      </c>
      <c r="X44" s="151">
        <v>124101</v>
      </c>
    </row>
    <row r="45" spans="1:24" ht="17" customHeight="1" x14ac:dyDescent="0.2">
      <c r="A45" s="154">
        <v>1990</v>
      </c>
      <c r="B45" s="151">
        <v>449392.20714041899</v>
      </c>
      <c r="C45" s="142">
        <v>311667</v>
      </c>
      <c r="D45" s="155">
        <v>323973</v>
      </c>
      <c r="E45" s="150">
        <f t="shared" si="3"/>
        <v>0.69353005024988168</v>
      </c>
      <c r="F45" s="142">
        <v>315266.90000000002</v>
      </c>
      <c r="G45" s="155">
        <v>642039.69999999995</v>
      </c>
      <c r="H45" s="130">
        <v>957306.6</v>
      </c>
      <c r="I45" s="150">
        <f t="shared" si="0"/>
        <v>2.1302251903555502</v>
      </c>
      <c r="J45" s="166" t="s">
        <v>43</v>
      </c>
      <c r="K45" s="164" t="s">
        <v>43</v>
      </c>
      <c r="L45" s="144">
        <v>41456.939674000008</v>
      </c>
      <c r="M45" s="145">
        <v>33855.207638</v>
      </c>
      <c r="N45" s="146">
        <f t="shared" si="11"/>
        <v>7601.7320360000085</v>
      </c>
      <c r="O45" s="147">
        <f t="shared" si="7"/>
        <v>1.691558490604787E-2</v>
      </c>
      <c r="P45" s="152">
        <v>6.8643333333333306E-2</v>
      </c>
      <c r="Q45" s="156">
        <v>5.0415833299999997E-2</v>
      </c>
      <c r="R45" s="157">
        <v>94.53432995</v>
      </c>
      <c r="S45" s="111">
        <f t="shared" si="8"/>
        <v>3.0785162876722394E-2</v>
      </c>
      <c r="T45" s="158">
        <v>502208.6</v>
      </c>
      <c r="U45" s="113">
        <f t="shared" si="9"/>
        <v>1.1175285018751511</v>
      </c>
      <c r="V45" s="159">
        <v>584492.63100000005</v>
      </c>
      <c r="W45" s="115">
        <f t="shared" si="10"/>
        <v>1.3006292092140508</v>
      </c>
      <c r="X45" s="151">
        <v>123611</v>
      </c>
    </row>
    <row r="46" spans="1:24" ht="17" customHeight="1" x14ac:dyDescent="0.2">
      <c r="A46" s="154">
        <v>1989</v>
      </c>
      <c r="B46" s="151">
        <v>416245.77535008203</v>
      </c>
      <c r="C46" s="142">
        <v>289779</v>
      </c>
      <c r="D46" s="155">
        <v>306935</v>
      </c>
      <c r="E46" s="150">
        <f t="shared" si="3"/>
        <v>0.69617283143902764</v>
      </c>
      <c r="F46" s="142">
        <v>285232.40000000002</v>
      </c>
      <c r="G46" s="155">
        <v>576712.5</v>
      </c>
      <c r="H46" s="130">
        <v>861944.9</v>
      </c>
      <c r="I46" s="150">
        <f t="shared" si="0"/>
        <v>2.070759515276916</v>
      </c>
      <c r="J46" s="166" t="s">
        <v>43</v>
      </c>
      <c r="K46" s="164" t="s">
        <v>43</v>
      </c>
      <c r="L46" s="144">
        <v>37822.534626000001</v>
      </c>
      <c r="M46" s="145">
        <v>28978.572581</v>
      </c>
      <c r="N46" s="146">
        <f t="shared" si="11"/>
        <v>8843.9620450000002</v>
      </c>
      <c r="O46" s="147">
        <f t="shared" si="7"/>
        <v>2.1246971305743146E-2</v>
      </c>
      <c r="P46" s="152">
        <v>5.28733333333333E-2</v>
      </c>
      <c r="Q46" s="156">
        <v>2.9518333300000001E-2</v>
      </c>
      <c r="R46" s="157">
        <v>91.71099212</v>
      </c>
      <c r="S46" s="111">
        <f t="shared" si="8"/>
        <v>2.2722896194084186E-2</v>
      </c>
      <c r="T46" s="158">
        <v>462779</v>
      </c>
      <c r="U46" s="113">
        <f t="shared" si="9"/>
        <v>1.1117926653088104</v>
      </c>
      <c r="V46" s="159">
        <v>500131.36</v>
      </c>
      <c r="W46" s="115">
        <f t="shared" si="10"/>
        <v>1.20152897546976</v>
      </c>
      <c r="X46" s="151">
        <v>123205</v>
      </c>
    </row>
    <row r="47" spans="1:24" ht="17" customHeight="1" x14ac:dyDescent="0.2">
      <c r="A47" s="154">
        <v>1988</v>
      </c>
      <c r="B47" s="151">
        <v>386427.81010035198</v>
      </c>
      <c r="C47" s="142">
        <v>281224</v>
      </c>
      <c r="D47" s="155">
        <v>297199</v>
      </c>
      <c r="E47" s="150">
        <f t="shared" si="3"/>
        <v>0.72775300495833506</v>
      </c>
      <c r="F47" s="142">
        <v>247923.8</v>
      </c>
      <c r="G47" s="155">
        <v>513173.1</v>
      </c>
      <c r="H47" s="130">
        <v>761096.89999999991</v>
      </c>
      <c r="I47" s="150">
        <f t="shared" si="0"/>
        <v>1.9695707195668697</v>
      </c>
      <c r="J47" s="166" t="s">
        <v>43</v>
      </c>
      <c r="K47" s="164" t="s">
        <v>43</v>
      </c>
      <c r="L47" s="144">
        <v>33939.183157999993</v>
      </c>
      <c r="M47" s="145">
        <v>24006.319858999999</v>
      </c>
      <c r="N47" s="146">
        <f t="shared" si="11"/>
        <v>9932.8632989999933</v>
      </c>
      <c r="O47" s="147">
        <f t="shared" si="7"/>
        <v>2.5704317958949469E-2</v>
      </c>
      <c r="P47" s="152">
        <v>5.0342500000000012E-2</v>
      </c>
      <c r="Q47" s="156">
        <v>2.384E-2</v>
      </c>
      <c r="R47" s="157">
        <v>89.673353809999995</v>
      </c>
      <c r="S47" s="111">
        <f t="shared" si="8"/>
        <v>6.78557575009342E-3</v>
      </c>
      <c r="T47" s="158">
        <v>418358.6</v>
      </c>
      <c r="U47" s="113">
        <f t="shared" si="9"/>
        <v>1.0826306727027639</v>
      </c>
      <c r="V47" s="159">
        <v>376852.78</v>
      </c>
      <c r="W47" s="115">
        <f t="shared" si="10"/>
        <v>0.97522168474917625</v>
      </c>
      <c r="X47" s="151">
        <v>122745</v>
      </c>
    </row>
    <row r="48" spans="1:24" ht="17" customHeight="1" x14ac:dyDescent="0.2">
      <c r="A48" s="154">
        <v>1987</v>
      </c>
      <c r="B48" s="151">
        <v>359458.35047430597</v>
      </c>
      <c r="C48" s="142">
        <v>269421</v>
      </c>
      <c r="D48" s="155">
        <v>284024</v>
      </c>
      <c r="E48" s="150">
        <f t="shared" si="3"/>
        <v>0.74951938004639063</v>
      </c>
      <c r="F48" s="142">
        <v>222183.1</v>
      </c>
      <c r="G48" s="155">
        <v>463003.1</v>
      </c>
      <c r="H48" s="130">
        <v>685186.2</v>
      </c>
      <c r="I48" s="150">
        <f t="shared" si="0"/>
        <v>1.9061629785367218</v>
      </c>
      <c r="J48" s="166" t="s">
        <v>43</v>
      </c>
      <c r="K48" s="164" t="s">
        <v>43</v>
      </c>
      <c r="L48" s="144">
        <v>33315.192000000003</v>
      </c>
      <c r="M48" s="145">
        <v>21736.913</v>
      </c>
      <c r="N48" s="146">
        <f t="shared" si="11"/>
        <v>11578.279000000002</v>
      </c>
      <c r="O48" s="147">
        <f t="shared" si="7"/>
        <v>3.2210349223275633E-2</v>
      </c>
      <c r="P48" s="152">
        <v>5.2084166666666702E-2</v>
      </c>
      <c r="Q48" s="156">
        <v>2.4680000000000001E-2</v>
      </c>
      <c r="R48" s="157">
        <v>89.068969569999993</v>
      </c>
      <c r="S48" s="111">
        <f t="shared" si="8"/>
        <v>1.2617684357651981E-3</v>
      </c>
      <c r="T48" s="158">
        <v>378898.1</v>
      </c>
      <c r="U48" s="113">
        <f t="shared" si="9"/>
        <v>1.0540806730461074</v>
      </c>
      <c r="V48" s="159">
        <v>322109.84600000002</v>
      </c>
      <c r="W48" s="115">
        <f t="shared" si="10"/>
        <v>0.89609782489397027</v>
      </c>
      <c r="X48" s="151">
        <v>122239</v>
      </c>
    </row>
    <row r="49" spans="1:24" ht="17" customHeight="1" x14ac:dyDescent="0.2">
      <c r="A49" s="154">
        <v>1986</v>
      </c>
      <c r="B49" s="151">
        <v>345644.42775918002</v>
      </c>
      <c r="C49" s="142">
        <v>250029</v>
      </c>
      <c r="D49" s="155">
        <v>255215</v>
      </c>
      <c r="E49" s="150">
        <f t="shared" si="3"/>
        <v>0.72337055054219501</v>
      </c>
      <c r="F49" s="142">
        <v>191594.3</v>
      </c>
      <c r="G49" s="155">
        <v>409604.8</v>
      </c>
      <c r="H49" s="130">
        <v>601199.1</v>
      </c>
      <c r="I49" s="150">
        <f t="shared" si="0"/>
        <v>1.7393571303827642</v>
      </c>
      <c r="J49" s="166" t="s">
        <v>43</v>
      </c>
      <c r="K49" s="164" t="s">
        <v>43</v>
      </c>
      <c r="L49" s="144">
        <v>35289.714999999997</v>
      </c>
      <c r="M49" s="145">
        <v>21550.718000000001</v>
      </c>
      <c r="N49" s="146">
        <f t="shared" si="11"/>
        <v>13738.996999999996</v>
      </c>
      <c r="O49" s="147">
        <f t="shared" si="7"/>
        <v>3.9748932418989649E-2</v>
      </c>
      <c r="P49" s="152">
        <v>6.0201666666666702E-2</v>
      </c>
      <c r="Q49" s="156">
        <v>3.5621666699999999E-2</v>
      </c>
      <c r="R49" s="157">
        <v>88.956726779999997</v>
      </c>
      <c r="S49" s="111">
        <f t="shared" si="8"/>
        <v>5.955868005043552E-3</v>
      </c>
      <c r="T49" s="158">
        <v>339962.9</v>
      </c>
      <c r="U49" s="113">
        <f t="shared" si="9"/>
        <v>0.98356250729683836</v>
      </c>
      <c r="V49" s="159">
        <v>189490.40900000001</v>
      </c>
      <c r="W49" s="115">
        <f t="shared" si="10"/>
        <v>0.54822353199347162</v>
      </c>
      <c r="X49" s="151">
        <v>121660</v>
      </c>
    </row>
    <row r="50" spans="1:24" ht="17" customHeight="1" x14ac:dyDescent="0.2">
      <c r="A50" s="154">
        <v>1985</v>
      </c>
      <c r="B50" s="151">
        <v>330260.50812633301</v>
      </c>
      <c r="C50" s="142">
        <v>227762</v>
      </c>
      <c r="D50" s="155">
        <v>234001</v>
      </c>
      <c r="E50" s="150">
        <f t="shared" si="3"/>
        <v>0.68964346143643451</v>
      </c>
      <c r="F50" s="142">
        <v>177301</v>
      </c>
      <c r="G50" s="155">
        <v>374128</v>
      </c>
      <c r="H50" s="130">
        <v>551429</v>
      </c>
      <c r="I50" s="150">
        <f t="shared" si="0"/>
        <v>1.6696788941809066</v>
      </c>
      <c r="J50" s="166" t="s">
        <v>43</v>
      </c>
      <c r="K50" s="164" t="s">
        <v>43</v>
      </c>
      <c r="L50" s="144">
        <v>41955.658999999992</v>
      </c>
      <c r="M50" s="145">
        <v>31084.933000000001</v>
      </c>
      <c r="N50" s="146">
        <f t="shared" si="11"/>
        <v>10870.725999999991</v>
      </c>
      <c r="O50" s="147">
        <f t="shared" si="7"/>
        <v>3.29156097459938E-2</v>
      </c>
      <c r="P50" s="152">
        <v>6.6004166666666711E-2</v>
      </c>
      <c r="Q50" s="156">
        <v>3.5621666699999999E-2</v>
      </c>
      <c r="R50" s="157">
        <v>88.430049080000003</v>
      </c>
      <c r="S50" s="111">
        <f t="shared" si="8"/>
        <v>2.0322773453055554E-2</v>
      </c>
      <c r="T50" s="158">
        <v>314340.5</v>
      </c>
      <c r="U50" s="113">
        <f t="shared" si="9"/>
        <v>0.95179560457696866</v>
      </c>
      <c r="V50" s="159">
        <v>165392.03</v>
      </c>
      <c r="W50" s="115">
        <f t="shared" si="10"/>
        <v>0.5007926346941044</v>
      </c>
      <c r="X50" s="151">
        <v>121049</v>
      </c>
    </row>
    <row r="51" spans="1:24" ht="17" customHeight="1" x14ac:dyDescent="0.2">
      <c r="A51" s="154">
        <v>1984</v>
      </c>
      <c r="B51" s="151">
        <v>307498.64835922897</v>
      </c>
      <c r="C51" s="142">
        <v>211034</v>
      </c>
      <c r="D51" s="155">
        <v>222265</v>
      </c>
      <c r="E51" s="150">
        <f t="shared" si="3"/>
        <v>0.6862924475474893</v>
      </c>
      <c r="F51" s="142">
        <v>167583.29999999999</v>
      </c>
      <c r="G51" s="155">
        <v>341894.2</v>
      </c>
      <c r="H51" s="130">
        <v>509477.5</v>
      </c>
      <c r="I51" s="150">
        <f t="shared" si="0"/>
        <v>1.6568446811669018</v>
      </c>
      <c r="J51" s="166" t="s">
        <v>43</v>
      </c>
      <c r="K51" s="164" t="s">
        <v>43</v>
      </c>
      <c r="L51" s="144">
        <v>40325.293000000012</v>
      </c>
      <c r="M51" s="145">
        <v>32321.126</v>
      </c>
      <c r="N51" s="146">
        <f t="shared" si="11"/>
        <v>8004.1670000000122</v>
      </c>
      <c r="O51" s="147">
        <f t="shared" si="7"/>
        <v>2.6029925798728419E-2</v>
      </c>
      <c r="P51" s="152">
        <v>6.74858333333333E-2</v>
      </c>
      <c r="Q51" s="156">
        <v>4.9140000000000003E-2</v>
      </c>
      <c r="R51" s="157">
        <v>86.668700709999996</v>
      </c>
      <c r="S51" s="111">
        <f t="shared" si="8"/>
        <v>2.2616136892702254E-2</v>
      </c>
      <c r="T51" s="158">
        <v>287718.59999999998</v>
      </c>
      <c r="U51" s="113">
        <f t="shared" si="9"/>
        <v>0.9356743567336876</v>
      </c>
      <c r="V51" s="159">
        <v>134877.75099999999</v>
      </c>
      <c r="W51" s="115">
        <f t="shared" si="10"/>
        <v>0.4386287605480198</v>
      </c>
      <c r="X51" s="151">
        <v>120305</v>
      </c>
    </row>
    <row r="52" spans="1:24" ht="17" customHeight="1" x14ac:dyDescent="0.2">
      <c r="A52" s="154">
        <v>1983</v>
      </c>
      <c r="B52" s="151">
        <v>289314.53382303199</v>
      </c>
      <c r="C52" s="142">
        <v>194033</v>
      </c>
      <c r="D52" s="155">
        <v>202334</v>
      </c>
      <c r="E52" s="150">
        <f t="shared" si="3"/>
        <v>0.67066454434911371</v>
      </c>
      <c r="F52" s="142">
        <v>155140.1</v>
      </c>
      <c r="G52" s="155">
        <v>314772.59999999998</v>
      </c>
      <c r="H52" s="130">
        <v>469912.7</v>
      </c>
      <c r="I52" s="150">
        <f t="shared" si="0"/>
        <v>1.6242277696544494</v>
      </c>
      <c r="J52" s="166" t="s">
        <v>43</v>
      </c>
      <c r="K52" s="164" t="s">
        <v>43</v>
      </c>
      <c r="L52" s="144">
        <v>34909.267999999996</v>
      </c>
      <c r="M52" s="145">
        <v>30014.784</v>
      </c>
      <c r="N52" s="146">
        <f t="shared" si="11"/>
        <v>4894.4839999999967</v>
      </c>
      <c r="O52" s="147">
        <f t="shared" si="7"/>
        <v>1.6917518575108488E-2</v>
      </c>
      <c r="P52" s="152">
        <v>7.1281666666666701E-2</v>
      </c>
      <c r="Q52" s="156">
        <v>5.2957499999999998E-2</v>
      </c>
      <c r="R52" s="157">
        <v>84.751939250000007</v>
      </c>
      <c r="S52" s="111">
        <f t="shared" si="8"/>
        <v>1.8997197168361568E-2</v>
      </c>
      <c r="T52" s="158">
        <v>266997.2</v>
      </c>
      <c r="U52" s="113">
        <f t="shared" si="9"/>
        <v>0.92286134564991107</v>
      </c>
      <c r="V52" s="159">
        <v>97419.375</v>
      </c>
      <c r="W52" s="115">
        <f t="shared" si="10"/>
        <v>0.33672478776883541</v>
      </c>
      <c r="X52" s="151">
        <v>119536</v>
      </c>
    </row>
    <row r="53" spans="1:24" ht="17" customHeight="1" x14ac:dyDescent="0.2">
      <c r="A53" s="154">
        <v>1982</v>
      </c>
      <c r="B53" s="151">
        <v>278179.01427932398</v>
      </c>
      <c r="C53" s="142">
        <v>170523</v>
      </c>
      <c r="D53" s="155">
        <v>173878</v>
      </c>
      <c r="E53" s="150">
        <f t="shared" si="3"/>
        <v>0.6129973551088046</v>
      </c>
      <c r="F53" s="142">
        <v>140366.5</v>
      </c>
      <c r="G53" s="155">
        <v>290100.5</v>
      </c>
      <c r="H53" s="130">
        <v>430467</v>
      </c>
      <c r="I53" s="150">
        <f t="shared" si="0"/>
        <v>1.5474459894654786</v>
      </c>
      <c r="J53" s="166" t="s">
        <v>43</v>
      </c>
      <c r="K53" s="164" t="s">
        <v>43</v>
      </c>
      <c r="L53" s="144">
        <v>34432.5</v>
      </c>
      <c r="M53" s="145">
        <v>32656.300999999999</v>
      </c>
      <c r="N53" s="146">
        <f t="shared" si="11"/>
        <v>1776.1990000000005</v>
      </c>
      <c r="O53" s="147">
        <f t="shared" si="7"/>
        <v>6.3850934428018747E-3</v>
      </c>
      <c r="P53" s="152">
        <v>7.3132500000000003E-2</v>
      </c>
      <c r="Q53" s="156">
        <v>5.423E-2</v>
      </c>
      <c r="R53" s="157">
        <v>83.171906149999998</v>
      </c>
      <c r="S53" s="111">
        <f t="shared" si="8"/>
        <v>2.7410409497804045E-2</v>
      </c>
      <c r="T53" s="158">
        <v>248253.6</v>
      </c>
      <c r="U53" s="113">
        <f t="shared" si="9"/>
        <v>0.89242389704754876</v>
      </c>
      <c r="V53" s="159">
        <v>94072.081999999995</v>
      </c>
      <c r="W53" s="115">
        <f t="shared" si="10"/>
        <v>0.33817102358965412</v>
      </c>
      <c r="X53" s="151">
        <v>118728</v>
      </c>
    </row>
    <row r="54" spans="1:24" ht="17" customHeight="1" x14ac:dyDescent="0.2">
      <c r="A54" s="154">
        <v>1981</v>
      </c>
      <c r="B54" s="151">
        <v>264966.235254395</v>
      </c>
      <c r="C54" s="142">
        <v>151559</v>
      </c>
      <c r="D54" s="155">
        <v>156058</v>
      </c>
      <c r="E54" s="150">
        <f t="shared" si="3"/>
        <v>0.57199363479081655</v>
      </c>
      <c r="F54" s="142">
        <v>128742.6</v>
      </c>
      <c r="G54" s="155">
        <v>264972.90000000002</v>
      </c>
      <c r="H54" s="130">
        <v>393715.5</v>
      </c>
      <c r="I54" s="150">
        <f t="shared" si="0"/>
        <v>1.4859081936307559</v>
      </c>
      <c r="J54" s="166" t="s">
        <v>43</v>
      </c>
      <c r="K54" s="164" t="s">
        <v>43</v>
      </c>
      <c r="L54" s="144">
        <v>33468.983999999997</v>
      </c>
      <c r="M54" s="145">
        <v>31464.14599999999</v>
      </c>
      <c r="N54" s="146">
        <f t="shared" si="11"/>
        <v>2004.838000000007</v>
      </c>
      <c r="O54" s="147">
        <f t="shared" si="7"/>
        <v>7.5663904801876172E-3</v>
      </c>
      <c r="P54" s="152">
        <v>7.8634999999999997E-2</v>
      </c>
      <c r="Q54" s="156">
        <v>5.7195833299999999E-2</v>
      </c>
      <c r="R54" s="157">
        <v>80.952952569999994</v>
      </c>
      <c r="S54" s="111">
        <f t="shared" si="8"/>
        <v>4.9121629163041192E-2</v>
      </c>
      <c r="T54" s="158">
        <v>230137.4</v>
      </c>
      <c r="U54" s="113">
        <f t="shared" si="9"/>
        <v>0.86855368488382789</v>
      </c>
      <c r="V54" s="159">
        <v>79885.350999999995</v>
      </c>
      <c r="W54" s="115">
        <f t="shared" si="10"/>
        <v>0.30149256913169253</v>
      </c>
      <c r="X54" s="151">
        <v>117902</v>
      </c>
    </row>
    <row r="55" spans="1:24" ht="17" customHeight="1" x14ac:dyDescent="0.2">
      <c r="A55" s="154">
        <v>1980</v>
      </c>
      <c r="B55" s="151">
        <v>246464.54877718401</v>
      </c>
      <c r="C55" s="142">
        <v>129076</v>
      </c>
      <c r="D55" s="155">
        <v>136193</v>
      </c>
      <c r="E55" s="150">
        <f t="shared" si="3"/>
        <v>0.52371020757509024</v>
      </c>
      <c r="F55" s="142">
        <v>116833.5</v>
      </c>
      <c r="G55" s="155">
        <v>241396.5</v>
      </c>
      <c r="H55" s="130">
        <v>358230</v>
      </c>
      <c r="I55" s="150">
        <f t="shared" si="0"/>
        <v>1.4534747564196644</v>
      </c>
      <c r="J55" s="166" t="s">
        <v>43</v>
      </c>
      <c r="K55" s="164" t="s">
        <v>43</v>
      </c>
      <c r="L55" s="144">
        <v>29382.472000000002</v>
      </c>
      <c r="M55" s="145">
        <v>31995.324000000001</v>
      </c>
      <c r="N55" s="146">
        <f t="shared" si="11"/>
        <v>-2612.851999999999</v>
      </c>
      <c r="O55" s="147">
        <f t="shared" si="7"/>
        <v>-1.0601329939593644E-2</v>
      </c>
      <c r="P55" s="152">
        <v>8.345333333333331E-2</v>
      </c>
      <c r="Q55" s="156">
        <v>6.3253333300000006E-2</v>
      </c>
      <c r="R55" s="157">
        <v>77.162599950000001</v>
      </c>
      <c r="S55" s="111">
        <f t="shared" si="8"/>
        <v>7.7785817752749509E-2</v>
      </c>
      <c r="T55" s="158">
        <v>208275.3</v>
      </c>
      <c r="U55" s="113">
        <f t="shared" si="9"/>
        <v>0.84505175707152524</v>
      </c>
      <c r="V55" s="159">
        <v>70746.392000000007</v>
      </c>
      <c r="W55" s="115">
        <f t="shared" si="10"/>
        <v>0.28704490098475866</v>
      </c>
      <c r="X55" s="151">
        <v>117060</v>
      </c>
    </row>
    <row r="56" spans="1:24" ht="17" customHeight="1" x14ac:dyDescent="0.2">
      <c r="A56" s="154">
        <v>1979</v>
      </c>
      <c r="B56" s="151">
        <v>227347.37360152201</v>
      </c>
      <c r="C56" s="142" t="s">
        <v>43</v>
      </c>
      <c r="D56" s="155">
        <v>79584.410078306217</v>
      </c>
      <c r="E56" s="150">
        <f t="shared" ref="E56:E75" si="12">D56/B56</f>
        <v>0.35005643046396479</v>
      </c>
      <c r="F56" s="142">
        <v>104047.6</v>
      </c>
      <c r="G56" s="155">
        <v>222443.1</v>
      </c>
      <c r="H56" s="130">
        <v>326490.7</v>
      </c>
      <c r="I56" s="150">
        <f t="shared" si="0"/>
        <v>1.4360874059282041</v>
      </c>
      <c r="J56" s="166" t="s">
        <v>43</v>
      </c>
      <c r="K56" s="164" t="s">
        <v>43</v>
      </c>
      <c r="L56" s="144">
        <v>22532.538</v>
      </c>
      <c r="M56" s="145">
        <v>24245.348000000002</v>
      </c>
      <c r="N56" s="146">
        <f t="shared" si="11"/>
        <v>-1712.8100000000013</v>
      </c>
      <c r="O56" s="147">
        <f t="shared" si="7"/>
        <v>-7.5338895403387878E-3</v>
      </c>
      <c r="P56" s="152">
        <v>6.36833333333333E-2</v>
      </c>
      <c r="Q56" s="156">
        <v>4.4283333299999998E-2</v>
      </c>
      <c r="R56" s="157">
        <v>71.593630829999995</v>
      </c>
      <c r="S56" s="111">
        <f t="shared" si="8"/>
        <v>3.7018509261365962E-2</v>
      </c>
      <c r="T56" s="158">
        <v>193132.5</v>
      </c>
      <c r="U56" s="172" t="s">
        <v>43</v>
      </c>
      <c r="V56" s="159">
        <v>68577.793999999994</v>
      </c>
      <c r="W56" s="115">
        <f t="shared" si="10"/>
        <v>0.30164322074025002</v>
      </c>
      <c r="X56" s="151">
        <v>116155</v>
      </c>
    </row>
    <row r="57" spans="1:24" ht="17" customHeight="1" x14ac:dyDescent="0.2">
      <c r="A57" s="154">
        <v>1978</v>
      </c>
      <c r="B57" s="151">
        <v>209756.030055902</v>
      </c>
      <c r="C57" s="142" t="s">
        <v>43</v>
      </c>
      <c r="D57" s="155">
        <v>63972.157609132897</v>
      </c>
      <c r="E57" s="150">
        <f t="shared" si="12"/>
        <v>0.30498364024187385</v>
      </c>
      <c r="F57" s="142">
        <v>89691.6</v>
      </c>
      <c r="G57" s="155">
        <v>206487.8</v>
      </c>
      <c r="H57" s="130">
        <v>296179.40000000002</v>
      </c>
      <c r="I57" s="150">
        <f t="shared" si="0"/>
        <v>1.412018524192441</v>
      </c>
      <c r="J57" s="166" t="s">
        <v>43</v>
      </c>
      <c r="K57" s="164" t="s">
        <v>43</v>
      </c>
      <c r="L57" s="144">
        <v>20525.84</v>
      </c>
      <c r="M57" s="145">
        <v>16727.624</v>
      </c>
      <c r="N57" s="146">
        <f t="shared" si="11"/>
        <v>3798.2160000000003</v>
      </c>
      <c r="O57" s="147">
        <f t="shared" si="7"/>
        <v>1.8107779781052012E-2</v>
      </c>
      <c r="P57" s="152">
        <v>6.4198333333333302E-2</v>
      </c>
      <c r="Q57" s="156">
        <v>3.5196666699999997E-2</v>
      </c>
      <c r="R57" s="157">
        <v>69.037948880000002</v>
      </c>
      <c r="S57" s="111">
        <f t="shared" si="8"/>
        <v>4.209565999953635E-2</v>
      </c>
      <c r="T57" s="158">
        <v>173918</v>
      </c>
      <c r="U57" s="172" t="s">
        <v>43</v>
      </c>
      <c r="V57" s="159">
        <v>54308.635999999999</v>
      </c>
      <c r="W57" s="115">
        <f t="shared" si="10"/>
        <v>0.25891334797634291</v>
      </c>
      <c r="X57" s="151">
        <v>115190</v>
      </c>
    </row>
    <row r="58" spans="1:24" ht="17" customHeight="1" x14ac:dyDescent="0.2">
      <c r="A58" s="154">
        <v>1977</v>
      </c>
      <c r="B58" s="151">
        <v>190482.259341372</v>
      </c>
      <c r="C58" s="142" t="s">
        <v>43</v>
      </c>
      <c r="D58" s="155">
        <v>47304.869700801952</v>
      </c>
      <c r="E58" s="150">
        <f t="shared" si="12"/>
        <v>0.24834265334927974</v>
      </c>
      <c r="F58" s="142">
        <v>76769.2</v>
      </c>
      <c r="G58" s="155">
        <v>194019.3</v>
      </c>
      <c r="H58" s="130">
        <v>270788.5</v>
      </c>
      <c r="I58" s="150">
        <f t="shared" si="0"/>
        <v>1.4215943308122332</v>
      </c>
      <c r="J58" s="166" t="s">
        <v>43</v>
      </c>
      <c r="K58" s="164" t="s">
        <v>43</v>
      </c>
      <c r="L58" s="173" t="s">
        <v>43</v>
      </c>
      <c r="M58" s="174" t="s">
        <v>43</v>
      </c>
      <c r="N58" s="174" t="s">
        <v>43</v>
      </c>
      <c r="O58" s="175" t="s">
        <v>43</v>
      </c>
      <c r="P58" s="152">
        <v>7.5616666665833304E-2</v>
      </c>
      <c r="Q58" s="156">
        <v>4.8404999999999997E-2</v>
      </c>
      <c r="R58" s="157">
        <v>66.249147300000004</v>
      </c>
      <c r="S58" s="111">
        <f t="shared" si="8"/>
        <v>8.1618269114019926E-2</v>
      </c>
      <c r="T58" s="158">
        <v>155015.29999999999</v>
      </c>
      <c r="U58" s="172" t="s">
        <v>43</v>
      </c>
      <c r="V58" s="159">
        <v>52201.078999999998</v>
      </c>
      <c r="W58" s="115">
        <f t="shared" si="10"/>
        <v>0.27404693319207246</v>
      </c>
      <c r="X58" s="151">
        <v>114165</v>
      </c>
    </row>
    <row r="59" spans="1:24" ht="17" customHeight="1" x14ac:dyDescent="0.2">
      <c r="A59" s="154">
        <v>1976</v>
      </c>
      <c r="B59" s="151">
        <v>170934.600361283</v>
      </c>
      <c r="C59" s="142" t="s">
        <v>43</v>
      </c>
      <c r="D59" s="155">
        <v>33533.603931095611</v>
      </c>
      <c r="E59" s="150">
        <f t="shared" si="12"/>
        <v>0.19617797602252465</v>
      </c>
      <c r="F59" s="142">
        <v>67236.800000000003</v>
      </c>
      <c r="G59" s="155">
        <v>178299</v>
      </c>
      <c r="H59" s="130">
        <v>245535.8</v>
      </c>
      <c r="I59" s="150">
        <f t="shared" si="0"/>
        <v>1.4364312402582147</v>
      </c>
      <c r="J59" s="166" t="s">
        <v>43</v>
      </c>
      <c r="K59" s="164" t="s">
        <v>43</v>
      </c>
      <c r="L59" s="173" t="s">
        <v>43</v>
      </c>
      <c r="M59" s="174" t="s">
        <v>43</v>
      </c>
      <c r="N59" s="174" t="s">
        <v>43</v>
      </c>
      <c r="O59" s="175" t="s">
        <v>43</v>
      </c>
      <c r="P59" s="152">
        <v>8.2561666662499991E-2</v>
      </c>
      <c r="Q59" s="156">
        <v>5.6769999999999987E-2</v>
      </c>
      <c r="R59" s="157">
        <v>61.250026179999999</v>
      </c>
      <c r="S59" s="111">
        <f t="shared" si="8"/>
        <v>9.3740363682768946E-2</v>
      </c>
      <c r="T59" s="158">
        <v>140072.1</v>
      </c>
      <c r="U59" s="172" t="s">
        <v>43</v>
      </c>
      <c r="V59" s="159">
        <v>45934.993999999999</v>
      </c>
      <c r="W59" s="115">
        <f t="shared" si="10"/>
        <v>0.26872847219294965</v>
      </c>
      <c r="X59" s="151">
        <v>113094</v>
      </c>
    </row>
    <row r="60" spans="1:24" ht="17" customHeight="1" x14ac:dyDescent="0.2">
      <c r="A60" s="154">
        <v>1975</v>
      </c>
      <c r="B60" s="151">
        <v>152210.863780657</v>
      </c>
      <c r="C60" s="142" t="s">
        <v>43</v>
      </c>
      <c r="D60" s="155">
        <v>23392.087398308329</v>
      </c>
      <c r="E60" s="150">
        <f t="shared" si="12"/>
        <v>0.15368211451724909</v>
      </c>
      <c r="F60" s="142">
        <v>56989.2</v>
      </c>
      <c r="G60" s="155">
        <v>159902.70000000001</v>
      </c>
      <c r="H60" s="155">
        <v>216891.9</v>
      </c>
      <c r="I60" s="150">
        <f t="shared" si="0"/>
        <v>1.4249436250000618</v>
      </c>
      <c r="J60" s="166" t="s">
        <v>43</v>
      </c>
      <c r="K60" s="164" t="s">
        <v>43</v>
      </c>
      <c r="L60" s="173" t="s">
        <v>43</v>
      </c>
      <c r="M60" s="174" t="s">
        <v>43</v>
      </c>
      <c r="N60" s="174" t="s">
        <v>43</v>
      </c>
      <c r="O60" s="175" t="s">
        <v>43</v>
      </c>
      <c r="P60" s="152">
        <v>9.098833333083331E-2</v>
      </c>
      <c r="Q60" s="156">
        <v>6.2825833299999995E-2</v>
      </c>
      <c r="R60" s="157">
        <v>56.00051732</v>
      </c>
      <c r="S60" s="111">
        <f t="shared" si="8"/>
        <v>0.11731266157047271</v>
      </c>
      <c r="T60" s="158">
        <v>123067.8</v>
      </c>
      <c r="U60" s="172" t="s">
        <v>43</v>
      </c>
      <c r="V60" s="159">
        <v>37569.762999999999</v>
      </c>
      <c r="W60" s="115">
        <f t="shared" si="10"/>
        <v>0.24682707966324788</v>
      </c>
      <c r="X60" s="151">
        <v>111940</v>
      </c>
    </row>
    <row r="61" spans="1:24" ht="17" customHeight="1" x14ac:dyDescent="0.2">
      <c r="A61" s="154">
        <v>1974</v>
      </c>
      <c r="B61" s="151">
        <v>137758.71691232501</v>
      </c>
      <c r="C61" s="142" t="s">
        <v>43</v>
      </c>
      <c r="D61" s="155">
        <v>16120.720150717851</v>
      </c>
      <c r="E61" s="150">
        <f t="shared" si="12"/>
        <v>0.11702141622716843</v>
      </c>
      <c r="F61" s="142">
        <v>48827.7</v>
      </c>
      <c r="G61" s="155">
        <v>140747</v>
      </c>
      <c r="H61" s="155">
        <v>189574.7</v>
      </c>
      <c r="I61" s="150">
        <f t="shared" si="0"/>
        <v>1.3761357847188189</v>
      </c>
      <c r="J61" s="166" t="s">
        <v>43</v>
      </c>
      <c r="K61" s="164" t="s">
        <v>43</v>
      </c>
      <c r="L61" s="173" t="s">
        <v>43</v>
      </c>
      <c r="M61" s="174" t="s">
        <v>43</v>
      </c>
      <c r="N61" s="174" t="s">
        <v>43</v>
      </c>
      <c r="O61" s="175" t="s">
        <v>43</v>
      </c>
      <c r="P61" s="152">
        <v>9.1133333329166691E-2</v>
      </c>
      <c r="Q61" s="156">
        <v>6.8250000000000005E-2</v>
      </c>
      <c r="R61" s="157">
        <v>50.120722020000002</v>
      </c>
      <c r="S61" s="111">
        <f t="shared" si="8"/>
        <v>0.23222245804459019</v>
      </c>
      <c r="T61" s="158">
        <v>107499.9</v>
      </c>
      <c r="U61" s="172" t="s">
        <v>43</v>
      </c>
      <c r="V61" s="142">
        <v>40688.794000000002</v>
      </c>
      <c r="W61" s="115">
        <f t="shared" si="10"/>
        <v>0.29536275389306893</v>
      </c>
      <c r="X61" s="151">
        <v>110573</v>
      </c>
    </row>
    <row r="62" spans="1:24" ht="17" customHeight="1" x14ac:dyDescent="0.2">
      <c r="A62" s="154">
        <v>1973</v>
      </c>
      <c r="B62" s="151">
        <v>115443.647386877</v>
      </c>
      <c r="C62" s="142" t="s">
        <v>43</v>
      </c>
      <c r="D62" s="155">
        <v>13498.92918986555</v>
      </c>
      <c r="E62" s="150">
        <f t="shared" si="12"/>
        <v>0.11693089654927201</v>
      </c>
      <c r="F62" s="142">
        <v>41315</v>
      </c>
      <c r="G62" s="155">
        <v>124920.4</v>
      </c>
      <c r="H62" s="155">
        <v>166235.4</v>
      </c>
      <c r="I62" s="150">
        <f t="shared" si="0"/>
        <v>1.4399700959110264</v>
      </c>
      <c r="J62" s="166" t="s">
        <v>43</v>
      </c>
      <c r="K62" s="164" t="s">
        <v>43</v>
      </c>
      <c r="L62" s="173" t="s">
        <v>43</v>
      </c>
      <c r="M62" s="174" t="s">
        <v>43</v>
      </c>
      <c r="N62" s="174" t="s">
        <v>43</v>
      </c>
      <c r="O62" s="175" t="s">
        <v>43</v>
      </c>
      <c r="P62" s="152">
        <v>7.186250000000001E-2</v>
      </c>
      <c r="Q62" s="156">
        <v>5.2107500000000001E-2</v>
      </c>
      <c r="R62" s="157">
        <v>40.675059679999997</v>
      </c>
      <c r="S62" s="111">
        <f t="shared" si="8"/>
        <v>0.11608623566941723</v>
      </c>
      <c r="T62" s="158">
        <v>96213.5</v>
      </c>
      <c r="U62" s="172" t="s">
        <v>43</v>
      </c>
      <c r="V62" s="142">
        <v>48504.66</v>
      </c>
      <c r="W62" s="115">
        <f t="shared" si="10"/>
        <v>0.42015876228728499</v>
      </c>
      <c r="X62" s="151">
        <v>109104</v>
      </c>
    </row>
    <row r="63" spans="1:24" ht="17" customHeight="1" x14ac:dyDescent="0.2">
      <c r="A63" s="154">
        <v>1972</v>
      </c>
      <c r="B63" s="151">
        <v>94813.570488052996</v>
      </c>
      <c r="C63" s="142" t="s">
        <v>43</v>
      </c>
      <c r="D63" s="155">
        <v>12010.745453633381</v>
      </c>
      <c r="E63" s="150">
        <f t="shared" si="12"/>
        <v>0.12667749344116092</v>
      </c>
      <c r="F63" s="142">
        <v>31374.1</v>
      </c>
      <c r="G63" s="155">
        <v>106804.7</v>
      </c>
      <c r="H63" s="155">
        <v>138178.79999999999</v>
      </c>
      <c r="I63" s="150">
        <f t="shared" si="0"/>
        <v>1.4573736574703855</v>
      </c>
      <c r="J63" s="166" t="s">
        <v>43</v>
      </c>
      <c r="K63" s="164" t="s">
        <v>43</v>
      </c>
      <c r="L63" s="173" t="s">
        <v>43</v>
      </c>
      <c r="M63" s="174" t="s">
        <v>43</v>
      </c>
      <c r="N63" s="174" t="s">
        <v>43</v>
      </c>
      <c r="O63" s="175" t="s">
        <v>43</v>
      </c>
      <c r="P63" s="152">
        <v>7.0453333333333298E-2</v>
      </c>
      <c r="Q63" s="156">
        <v>4.3642500000000001E-2</v>
      </c>
      <c r="R63" s="157">
        <v>36.444369960000003</v>
      </c>
      <c r="S63" s="111">
        <f t="shared" si="8"/>
        <v>4.8435171243222497E-2</v>
      </c>
      <c r="T63" s="158">
        <v>82967.199999999997</v>
      </c>
      <c r="U63" s="172" t="s">
        <v>43</v>
      </c>
      <c r="V63" s="142">
        <v>24157.671999999999</v>
      </c>
      <c r="W63" s="115">
        <f t="shared" si="10"/>
        <v>0.2547912906944475</v>
      </c>
      <c r="X63" s="151">
        <v>107595</v>
      </c>
    </row>
    <row r="64" spans="1:24" ht="17" customHeight="1" x14ac:dyDescent="0.2">
      <c r="A64" s="154">
        <v>1971</v>
      </c>
      <c r="B64" s="160">
        <v>82814.206431023005</v>
      </c>
      <c r="C64" s="142" t="s">
        <v>43</v>
      </c>
      <c r="D64" s="155">
        <v>7804.7561119258571</v>
      </c>
      <c r="E64" s="150">
        <f t="shared" si="12"/>
        <v>9.424416954869376E-2</v>
      </c>
      <c r="F64" s="159">
        <v>24943.5</v>
      </c>
      <c r="G64" s="176">
        <v>88259.5</v>
      </c>
      <c r="H64" s="176">
        <v>113203</v>
      </c>
      <c r="I64" s="150">
        <f t="shared" si="0"/>
        <v>1.3669514552951516</v>
      </c>
      <c r="J64" s="166" t="s">
        <v>43</v>
      </c>
      <c r="K64" s="164" t="s">
        <v>43</v>
      </c>
      <c r="L64" s="173" t="s">
        <v>43</v>
      </c>
      <c r="M64" s="174" t="s">
        <v>43</v>
      </c>
      <c r="N64" s="174" t="s">
        <v>43</v>
      </c>
      <c r="O64" s="175" t="s">
        <v>43</v>
      </c>
      <c r="P64" s="152">
        <v>7.5930833333333295E-2</v>
      </c>
      <c r="Q64" s="156">
        <v>5.38016667E-2</v>
      </c>
      <c r="R64" s="157">
        <v>34.760728139999998</v>
      </c>
      <c r="S64" s="111">
        <f t="shared" si="8"/>
        <v>6.395348853225058E-2</v>
      </c>
      <c r="T64" s="158">
        <v>65587.3</v>
      </c>
      <c r="U64" s="172" t="s">
        <v>43</v>
      </c>
      <c r="V64" s="142">
        <v>17045.241000000002</v>
      </c>
      <c r="W64" s="115">
        <f t="shared" si="10"/>
        <v>0.20582508405966793</v>
      </c>
      <c r="X64" s="151">
        <v>106100</v>
      </c>
    </row>
    <row r="65" spans="1:24" ht="17" customHeight="1" x14ac:dyDescent="0.2">
      <c r="A65" s="154">
        <v>1970</v>
      </c>
      <c r="B65" s="160">
        <v>75265.398416422002</v>
      </c>
      <c r="C65" s="142" t="s">
        <v>43</v>
      </c>
      <c r="D65" s="155">
        <v>6389.3806881445589</v>
      </c>
      <c r="E65" s="150">
        <f t="shared" si="12"/>
        <v>8.4891342138308179E-2</v>
      </c>
      <c r="F65" s="159">
        <v>20389.5</v>
      </c>
      <c r="G65" s="176">
        <v>72257.899999999994</v>
      </c>
      <c r="H65" s="176">
        <v>92647.4</v>
      </c>
      <c r="I65" s="150">
        <f t="shared" si="0"/>
        <v>1.230942796415005</v>
      </c>
      <c r="J65" s="166" t="s">
        <v>43</v>
      </c>
      <c r="K65" s="164" t="s">
        <v>43</v>
      </c>
      <c r="L65" s="173" t="s">
        <v>43</v>
      </c>
      <c r="M65" s="174" t="s">
        <v>43</v>
      </c>
      <c r="N65" s="174" t="s">
        <v>43</v>
      </c>
      <c r="O65" s="175" t="s">
        <v>43</v>
      </c>
      <c r="P65" s="152">
        <v>7.662583333333331E-2</v>
      </c>
      <c r="Q65" s="156">
        <v>5.9106666699999998E-2</v>
      </c>
      <c r="R65" s="157">
        <v>32.67128546</v>
      </c>
      <c r="S65" s="111">
        <f t="shared" si="8"/>
        <v>6.9241738057298052E-2</v>
      </c>
      <c r="T65" s="158">
        <v>52590</v>
      </c>
      <c r="U65" s="172" t="s">
        <v>43</v>
      </c>
      <c r="V65" s="142">
        <v>18125.468000000001</v>
      </c>
      <c r="W65" s="115">
        <f t="shared" si="10"/>
        <v>0.24082072747050312</v>
      </c>
      <c r="X65" s="151">
        <v>104665</v>
      </c>
    </row>
    <row r="66" spans="1:24" ht="17" customHeight="1" x14ac:dyDescent="0.2">
      <c r="A66" s="154">
        <v>1969</v>
      </c>
      <c r="B66" s="160">
        <v>61993.51181312</v>
      </c>
      <c r="C66" s="142" t="s">
        <v>43</v>
      </c>
      <c r="D66" s="155">
        <v>5458.6356640622089</v>
      </c>
      <c r="E66" s="150">
        <f t="shared" si="12"/>
        <v>8.8051725163067307E-2</v>
      </c>
      <c r="F66" s="159">
        <v>16942.8</v>
      </c>
      <c r="G66" s="176">
        <v>61576.3</v>
      </c>
      <c r="H66" s="176">
        <v>78519.100000000006</v>
      </c>
      <c r="I66" s="150">
        <f t="shared" si="0"/>
        <v>1.266569640976245</v>
      </c>
      <c r="J66" s="166" t="s">
        <v>43</v>
      </c>
      <c r="K66" s="164" t="s">
        <v>43</v>
      </c>
      <c r="L66" s="173" t="s">
        <v>43</v>
      </c>
      <c r="M66" s="174" t="s">
        <v>43</v>
      </c>
      <c r="N66" s="174" t="s">
        <v>43</v>
      </c>
      <c r="O66" s="175" t="s">
        <v>43</v>
      </c>
      <c r="P66" s="152">
        <v>7.4059166666666704E-2</v>
      </c>
      <c r="Q66" s="156">
        <v>5.7840000000000003E-2</v>
      </c>
      <c r="R66" s="157">
        <v>30.55556503</v>
      </c>
      <c r="S66" s="111">
        <f t="shared" si="8"/>
        <v>5.2498209261922613E-2</v>
      </c>
      <c r="T66" s="158">
        <v>44948.800000000003</v>
      </c>
      <c r="U66" s="172" t="s">
        <v>43</v>
      </c>
      <c r="V66" s="142">
        <v>13448.424000000001</v>
      </c>
      <c r="W66" s="115">
        <f t="shared" si="10"/>
        <v>0.21693276613430768</v>
      </c>
      <c r="X66" s="151">
        <v>102536</v>
      </c>
    </row>
    <row r="67" spans="1:24" ht="17" customHeight="1" x14ac:dyDescent="0.2">
      <c r="A67" s="154">
        <v>1968</v>
      </c>
      <c r="B67" s="160">
        <v>52776.386166784003</v>
      </c>
      <c r="C67" s="142" t="s">
        <v>43</v>
      </c>
      <c r="D67" s="155">
        <v>4767.8999547733838</v>
      </c>
      <c r="E67" s="150">
        <f t="shared" si="12"/>
        <v>9.0341539106255975E-2</v>
      </c>
      <c r="F67" s="159">
        <v>13718.9</v>
      </c>
      <c r="G67" s="176">
        <v>52146.9</v>
      </c>
      <c r="H67" s="176">
        <v>65865.8</v>
      </c>
      <c r="I67" s="150">
        <f t="shared" si="0"/>
        <v>1.248016485855072</v>
      </c>
      <c r="J67" s="166" t="s">
        <v>43</v>
      </c>
      <c r="K67" s="164" t="s">
        <v>43</v>
      </c>
      <c r="L67" s="173" t="s">
        <v>43</v>
      </c>
      <c r="M67" s="174" t="s">
        <v>43</v>
      </c>
      <c r="N67" s="174" t="s">
        <v>43</v>
      </c>
      <c r="O67" s="175" t="s">
        <v>43</v>
      </c>
      <c r="P67" s="152">
        <v>7.4571666666666703E-2</v>
      </c>
      <c r="Q67" s="156">
        <v>5.772E-2</v>
      </c>
      <c r="R67" s="157">
        <v>29.031465099999998</v>
      </c>
      <c r="S67" s="111">
        <f t="shared" si="8"/>
        <v>5.3394329762381121E-2</v>
      </c>
      <c r="T67" s="158">
        <v>37874.199999999997</v>
      </c>
      <c r="U67" s="172" t="s">
        <v>43</v>
      </c>
      <c r="V67" s="142">
        <v>9533.9130000000005</v>
      </c>
      <c r="W67" s="115">
        <f t="shared" si="10"/>
        <v>0.180647325299442</v>
      </c>
      <c r="X67" s="151">
        <v>101331</v>
      </c>
    </row>
    <row r="68" spans="1:24" ht="17" customHeight="1" x14ac:dyDescent="0.2">
      <c r="A68" s="154">
        <v>1967</v>
      </c>
      <c r="B68" s="160">
        <v>44561.476878335998</v>
      </c>
      <c r="C68" s="142" t="s">
        <v>43</v>
      </c>
      <c r="D68" s="155">
        <v>3803.978387064225</v>
      </c>
      <c r="E68" s="150">
        <f t="shared" si="12"/>
        <v>8.5364728764489556E-2</v>
      </c>
      <c r="F68" s="159">
        <v>11312.6</v>
      </c>
      <c r="G68" s="176">
        <v>45380</v>
      </c>
      <c r="H68" s="176">
        <v>56692.6</v>
      </c>
      <c r="I68" s="150">
        <f t="shared" si="0"/>
        <v>1.2722334171011658</v>
      </c>
      <c r="J68" s="166" t="s">
        <v>43</v>
      </c>
      <c r="K68" s="164" t="s">
        <v>43</v>
      </c>
      <c r="L68" s="173" t="s">
        <v>43</v>
      </c>
      <c r="M68" s="174" t="s">
        <v>43</v>
      </c>
      <c r="N68" s="174" t="s">
        <v>43</v>
      </c>
      <c r="O68" s="175" t="s">
        <v>43</v>
      </c>
      <c r="P68" s="152">
        <v>7.3142499999999999E-2</v>
      </c>
      <c r="Q68" s="156">
        <v>5.7099999999999998E-2</v>
      </c>
      <c r="R68" s="157">
        <v>27.559921559999999</v>
      </c>
      <c r="S68" s="111">
        <f t="shared" si="8"/>
        <v>3.9898480776479062E-2</v>
      </c>
      <c r="T68" s="158">
        <v>32760.9</v>
      </c>
      <c r="U68" s="172" t="s">
        <v>43</v>
      </c>
      <c r="V68" s="142">
        <v>10063.103999999999</v>
      </c>
      <c r="W68" s="115">
        <f t="shared" si="10"/>
        <v>0.22582519038753576</v>
      </c>
      <c r="X68" s="151">
        <v>100196</v>
      </c>
    </row>
    <row r="69" spans="1:24" ht="17" customHeight="1" x14ac:dyDescent="0.2">
      <c r="A69" s="154">
        <v>1966</v>
      </c>
      <c r="B69" s="160">
        <v>38026.105323520002</v>
      </c>
      <c r="C69" s="142" t="s">
        <v>43</v>
      </c>
      <c r="D69" s="155">
        <v>2652.2376610969059</v>
      </c>
      <c r="E69" s="150">
        <f t="shared" si="12"/>
        <v>6.9747812418129426E-2</v>
      </c>
      <c r="F69" s="159">
        <v>9270.7000000000007</v>
      </c>
      <c r="G69" s="176">
        <v>38814.9</v>
      </c>
      <c r="H69" s="176">
        <v>48085.600000000013</v>
      </c>
      <c r="I69" s="150">
        <f t="shared" si="0"/>
        <v>1.2645418086047846</v>
      </c>
      <c r="J69" s="166" t="s">
        <v>43</v>
      </c>
      <c r="K69" s="164" t="s">
        <v>43</v>
      </c>
      <c r="L69" s="173" t="s">
        <v>43</v>
      </c>
      <c r="M69" s="174" t="s">
        <v>43</v>
      </c>
      <c r="N69" s="174" t="s">
        <v>43</v>
      </c>
      <c r="O69" s="175" t="s">
        <v>43</v>
      </c>
      <c r="P69" s="152">
        <v>7.4782500000000002E-2</v>
      </c>
      <c r="Q69" s="156">
        <v>5.7099999999999998E-2</v>
      </c>
      <c r="R69" s="157">
        <v>26.502511609999999</v>
      </c>
      <c r="S69" s="111">
        <f t="shared" si="8"/>
        <v>5.040832035776921E-2</v>
      </c>
      <c r="T69" s="158">
        <v>29523</v>
      </c>
      <c r="U69" s="172" t="s">
        <v>43</v>
      </c>
      <c r="V69" s="142">
        <v>9084.6659999999993</v>
      </c>
      <c r="W69" s="115">
        <f t="shared" si="10"/>
        <v>0.23890603370261349</v>
      </c>
      <c r="X69" s="151">
        <v>99036</v>
      </c>
    </row>
    <row r="70" spans="1:24" ht="17" customHeight="1" x14ac:dyDescent="0.2">
      <c r="A70" s="154">
        <v>1965</v>
      </c>
      <c r="B70" s="160">
        <v>32742.100172800001</v>
      </c>
      <c r="C70" s="142" t="s">
        <v>43</v>
      </c>
      <c r="D70" s="155">
        <v>1759.903325855355</v>
      </c>
      <c r="E70" s="150">
        <f t="shared" si="12"/>
        <v>5.375047161200025E-2</v>
      </c>
      <c r="F70" s="159">
        <v>7545.4</v>
      </c>
      <c r="G70" s="176">
        <v>33644.300000000003</v>
      </c>
      <c r="H70" s="176">
        <v>41189.699999999997</v>
      </c>
      <c r="I70" s="150">
        <f t="shared" si="0"/>
        <v>1.2580042142262369</v>
      </c>
      <c r="J70" s="166" t="s">
        <v>43</v>
      </c>
      <c r="K70" s="164" t="s">
        <v>43</v>
      </c>
      <c r="L70" s="173" t="s">
        <v>43</v>
      </c>
      <c r="M70" s="174" t="s">
        <v>43</v>
      </c>
      <c r="N70" s="174" t="s">
        <v>43</v>
      </c>
      <c r="O70" s="175" t="s">
        <v>43</v>
      </c>
      <c r="P70" s="152">
        <v>7.8016666666666706E-2</v>
      </c>
      <c r="Q70" s="156">
        <v>5.7099999999999998E-2</v>
      </c>
      <c r="R70" s="157">
        <v>25.23067563</v>
      </c>
      <c r="S70" s="111">
        <f t="shared" si="8"/>
        <v>6.6559909626318525E-2</v>
      </c>
      <c r="T70" s="158">
        <v>25394</v>
      </c>
      <c r="U70" s="172" t="s">
        <v>43</v>
      </c>
      <c r="V70" s="142">
        <v>8117.8010000000004</v>
      </c>
      <c r="W70" s="115">
        <f t="shared" si="10"/>
        <v>0.24793159135050657</v>
      </c>
      <c r="X70" s="151">
        <v>99209</v>
      </c>
    </row>
    <row r="71" spans="1:24" ht="17" customHeight="1" x14ac:dyDescent="0.2">
      <c r="A71" s="154">
        <v>1964</v>
      </c>
      <c r="B71" s="160">
        <v>29429.642297343999</v>
      </c>
      <c r="C71" s="142" t="s">
        <v>43</v>
      </c>
      <c r="D71" s="155">
        <v>1344.1123628033999</v>
      </c>
      <c r="E71" s="150">
        <f t="shared" si="12"/>
        <v>4.5672059117235854E-2</v>
      </c>
      <c r="F71" s="177">
        <v>6307.5</v>
      </c>
      <c r="G71" s="178">
        <v>28468.1</v>
      </c>
      <c r="H71" s="178">
        <v>34775.599999999999</v>
      </c>
      <c r="I71" s="150">
        <f t="shared" si="0"/>
        <v>1.1816521467927752</v>
      </c>
      <c r="J71" s="166" t="s">
        <v>43</v>
      </c>
      <c r="K71" s="164" t="s">
        <v>43</v>
      </c>
      <c r="L71" s="173" t="s">
        <v>43</v>
      </c>
      <c r="M71" s="174" t="s">
        <v>43</v>
      </c>
      <c r="N71" s="174" t="s">
        <v>43</v>
      </c>
      <c r="O71" s="175" t="s">
        <v>43</v>
      </c>
      <c r="P71" s="152">
        <v>7.8971666666666704E-2</v>
      </c>
      <c r="Q71" s="156">
        <v>5.7099999999999998E-2</v>
      </c>
      <c r="R71" s="157">
        <v>23.656126019999999</v>
      </c>
      <c r="S71" s="111">
        <f t="shared" si="8"/>
        <v>3.8003894602686827E-2</v>
      </c>
      <c r="T71" s="158">
        <v>21522</v>
      </c>
      <c r="U71" s="172" t="s">
        <v>43</v>
      </c>
      <c r="V71" s="142">
        <v>7215.2969999999996</v>
      </c>
      <c r="W71" s="115">
        <f t="shared" si="10"/>
        <v>0.2451710736780234</v>
      </c>
      <c r="X71" s="151">
        <v>97182</v>
      </c>
    </row>
    <row r="72" spans="1:24" ht="17" customHeight="1" x14ac:dyDescent="0.2">
      <c r="A72" s="154">
        <v>1963</v>
      </c>
      <c r="B72" s="160">
        <v>25019.327447039999</v>
      </c>
      <c r="C72" s="142" t="s">
        <v>43</v>
      </c>
      <c r="D72" s="155">
        <v>1180.1371237955709</v>
      </c>
      <c r="E72" s="150">
        <f t="shared" si="12"/>
        <v>4.7169018683401551E-2</v>
      </c>
      <c r="F72" s="163" t="s">
        <v>43</v>
      </c>
      <c r="G72" s="100" t="s">
        <v>43</v>
      </c>
      <c r="H72" s="100" t="s">
        <v>43</v>
      </c>
      <c r="I72" s="179" t="s">
        <v>43</v>
      </c>
      <c r="J72" s="166" t="s">
        <v>43</v>
      </c>
      <c r="K72" s="164" t="s">
        <v>43</v>
      </c>
      <c r="L72" s="173" t="s">
        <v>43</v>
      </c>
      <c r="M72" s="174" t="s">
        <v>43</v>
      </c>
      <c r="N72" s="174" t="s">
        <v>43</v>
      </c>
      <c r="O72" s="175" t="s">
        <v>43</v>
      </c>
      <c r="P72" s="152">
        <v>7.7866666665833306E-2</v>
      </c>
      <c r="Q72" s="156">
        <v>5.8650000000000001E-2</v>
      </c>
      <c r="R72" s="157">
        <v>22.79001663</v>
      </c>
      <c r="S72" s="111">
        <f t="shared" si="8"/>
        <v>6.7069055288874857E-2</v>
      </c>
      <c r="T72" s="158">
        <v>18667</v>
      </c>
      <c r="U72" s="172" t="s">
        <v>43</v>
      </c>
      <c r="V72" s="142">
        <v>7542.9639999999999</v>
      </c>
      <c r="W72" s="115">
        <f t="shared" si="10"/>
        <v>0.30148548221236848</v>
      </c>
      <c r="X72" s="151">
        <v>96156</v>
      </c>
    </row>
    <row r="73" spans="1:24" ht="17" customHeight="1" x14ac:dyDescent="0.2">
      <c r="A73" s="154">
        <v>1962</v>
      </c>
      <c r="B73" s="160">
        <v>21860.286726144001</v>
      </c>
      <c r="C73" s="142" t="s">
        <v>43</v>
      </c>
      <c r="D73" s="155">
        <v>1275.8550269628261</v>
      </c>
      <c r="E73" s="150">
        <f t="shared" si="12"/>
        <v>5.8364057294681138E-2</v>
      </c>
      <c r="F73" s="166" t="s">
        <v>43</v>
      </c>
      <c r="G73" s="140" t="s">
        <v>43</v>
      </c>
      <c r="H73" s="140" t="s">
        <v>43</v>
      </c>
      <c r="I73" s="179" t="s">
        <v>43</v>
      </c>
      <c r="J73" s="166" t="s">
        <v>43</v>
      </c>
      <c r="K73" s="164" t="s">
        <v>43</v>
      </c>
      <c r="L73" s="173" t="s">
        <v>43</v>
      </c>
      <c r="M73" s="174" t="s">
        <v>43</v>
      </c>
      <c r="N73" s="174" t="s">
        <v>43</v>
      </c>
      <c r="O73" s="175" t="s">
        <v>43</v>
      </c>
      <c r="P73" s="152">
        <v>8.2113333327499996E-2</v>
      </c>
      <c r="Q73" s="156">
        <v>6.0819999999999999E-2</v>
      </c>
      <c r="R73" s="157">
        <v>21.35758367</v>
      </c>
      <c r="S73" s="111">
        <f t="shared" si="8"/>
        <v>6.8354403564021338E-2</v>
      </c>
      <c r="T73" s="158">
        <v>15059</v>
      </c>
      <c r="U73" s="172" t="s">
        <v>43</v>
      </c>
      <c r="V73" s="142">
        <v>6641.5450000000001</v>
      </c>
      <c r="W73" s="115">
        <f t="shared" si="10"/>
        <v>0.30381783565798276</v>
      </c>
      <c r="X73" s="151">
        <v>95181</v>
      </c>
    </row>
    <row r="74" spans="1:24" s="9" customFormat="1" ht="17" customHeight="1" x14ac:dyDescent="0.2">
      <c r="A74" s="154">
        <v>1961</v>
      </c>
      <c r="B74" s="160">
        <v>19263.102386176</v>
      </c>
      <c r="C74" s="142" t="s">
        <v>43</v>
      </c>
      <c r="D74" s="155">
        <v>1218.303933533183</v>
      </c>
      <c r="E74" s="150">
        <f t="shared" si="12"/>
        <v>6.3245468414656211E-2</v>
      </c>
      <c r="F74" s="166" t="s">
        <v>43</v>
      </c>
      <c r="G74" s="140" t="s">
        <v>43</v>
      </c>
      <c r="H74" s="140" t="s">
        <v>43</v>
      </c>
      <c r="I74" s="179" t="s">
        <v>43</v>
      </c>
      <c r="J74" s="166" t="s">
        <v>43</v>
      </c>
      <c r="K74" s="164" t="s">
        <v>43</v>
      </c>
      <c r="L74" s="173" t="s">
        <v>43</v>
      </c>
      <c r="M74" s="174" t="s">
        <v>43</v>
      </c>
      <c r="N74" s="174" t="s">
        <v>43</v>
      </c>
      <c r="O74" s="175" t="s">
        <v>43</v>
      </c>
      <c r="P74" s="152">
        <v>7.99666666641667E-2</v>
      </c>
      <c r="Q74" s="156">
        <v>6.0819999999999999E-2</v>
      </c>
      <c r="R74" s="157">
        <v>19.9911037</v>
      </c>
      <c r="S74" s="111">
        <f t="shared" si="8"/>
        <v>5.3684618117548988E-2</v>
      </c>
      <c r="T74" s="158">
        <v>9352</v>
      </c>
      <c r="U74" s="172" t="s">
        <v>43</v>
      </c>
      <c r="V74" s="142">
        <v>5592.9380000000001</v>
      </c>
      <c r="W74" s="115">
        <f t="shared" si="10"/>
        <v>0.29034461261098438</v>
      </c>
      <c r="X74" s="151">
        <v>94287</v>
      </c>
    </row>
    <row r="75" spans="1:24" s="9" customFormat="1" ht="17" customHeight="1" x14ac:dyDescent="0.2">
      <c r="A75" s="180">
        <v>1960</v>
      </c>
      <c r="B75" s="181">
        <v>15950.643462144</v>
      </c>
      <c r="C75" s="182" t="s">
        <v>43</v>
      </c>
      <c r="D75" s="183">
        <v>1335.338967711622</v>
      </c>
      <c r="E75" s="184">
        <f t="shared" si="12"/>
        <v>8.3716934108696628E-2</v>
      </c>
      <c r="F75" s="185" t="s">
        <v>43</v>
      </c>
      <c r="G75" s="186" t="s">
        <v>43</v>
      </c>
      <c r="H75" s="186" t="s">
        <v>43</v>
      </c>
      <c r="I75" s="187" t="s">
        <v>43</v>
      </c>
      <c r="J75" s="185" t="s">
        <v>43</v>
      </c>
      <c r="K75" s="188" t="s">
        <v>43</v>
      </c>
      <c r="L75" s="173" t="s">
        <v>43</v>
      </c>
      <c r="M75" s="174" t="s">
        <v>43</v>
      </c>
      <c r="N75" s="174" t="s">
        <v>43</v>
      </c>
      <c r="O75" s="175" t="s">
        <v>43</v>
      </c>
      <c r="P75" s="189">
        <v>8.17208333266667E-2</v>
      </c>
      <c r="Q75" s="190">
        <v>6.0819999999999999E-2</v>
      </c>
      <c r="R75" s="191">
        <v>18.972568599999999</v>
      </c>
      <c r="S75" s="192">
        <v>3.5799999999999998E-2</v>
      </c>
      <c r="T75" s="193">
        <v>8081</v>
      </c>
      <c r="U75" s="194" t="s">
        <v>43</v>
      </c>
      <c r="V75" s="182">
        <v>3677.884</v>
      </c>
      <c r="W75" s="115">
        <f t="shared" si="10"/>
        <v>0.230579036433784</v>
      </c>
      <c r="X75" s="195">
        <v>94302</v>
      </c>
    </row>
    <row r="76" spans="1:24" s="9" customFormat="1" ht="17" customHeight="1" x14ac:dyDescent="0.15">
      <c r="A76" s="196"/>
      <c r="B76" s="197" t="s">
        <v>59</v>
      </c>
      <c r="C76" s="197" t="s">
        <v>60</v>
      </c>
      <c r="D76" s="197" t="s">
        <v>61</v>
      </c>
      <c r="E76" s="198"/>
      <c r="F76" s="197" t="s">
        <v>62</v>
      </c>
      <c r="G76" s="197" t="s">
        <v>62</v>
      </c>
      <c r="H76" s="197" t="s">
        <v>62</v>
      </c>
      <c r="I76" s="198"/>
      <c r="J76" s="198"/>
      <c r="K76" s="199" t="s">
        <v>63</v>
      </c>
      <c r="L76" s="199" t="s">
        <v>64</v>
      </c>
      <c r="M76" s="199" t="s">
        <v>64</v>
      </c>
      <c r="N76" s="200"/>
      <c r="O76" s="199"/>
      <c r="P76" s="197" t="s">
        <v>65</v>
      </c>
      <c r="Q76" s="197" t="s">
        <v>65</v>
      </c>
      <c r="R76" s="197" t="s">
        <v>63</v>
      </c>
      <c r="S76" s="197" t="s">
        <v>63</v>
      </c>
      <c r="T76" s="197" t="s">
        <v>63</v>
      </c>
      <c r="U76" s="197" t="s">
        <v>63</v>
      </c>
      <c r="V76" s="197" t="s">
        <v>63</v>
      </c>
      <c r="W76" s="197" t="s">
        <v>63</v>
      </c>
      <c r="X76" s="197" t="s">
        <v>63</v>
      </c>
    </row>
    <row r="77" spans="1:24" s="3" customFormat="1" ht="17" customHeight="1" x14ac:dyDescent="0.15"/>
    <row r="78" spans="1:24" s="3" customFormat="1" ht="17" customHeight="1" x14ac:dyDescent="0.15">
      <c r="A78" s="9"/>
      <c r="B78" s="10"/>
      <c r="C78" s="10"/>
      <c r="D78" s="10"/>
      <c r="E78" s="12"/>
      <c r="F78" s="10"/>
      <c r="G78" s="10"/>
      <c r="H78" s="10"/>
      <c r="I78" s="12"/>
      <c r="J78" s="12"/>
      <c r="K78" s="12"/>
      <c r="L78" s="9"/>
      <c r="M78" s="11"/>
      <c r="N78" s="11"/>
      <c r="O78" s="9"/>
      <c r="R78" s="10"/>
      <c r="S78" s="10"/>
      <c r="T78" s="10"/>
      <c r="U78" s="10"/>
      <c r="V78" s="9"/>
      <c r="W78" s="9"/>
      <c r="X78" s="9"/>
    </row>
    <row r="79" spans="1:24" s="3" customFormat="1" ht="17" customHeight="1" x14ac:dyDescent="0.15">
      <c r="A79" s="211"/>
      <c r="B79" s="207"/>
      <c r="C79" s="207"/>
      <c r="D79" s="207"/>
      <c r="E79" s="207"/>
      <c r="F79" s="13"/>
      <c r="G79" s="10"/>
      <c r="H79" s="10"/>
      <c r="I79" s="12"/>
      <c r="J79" s="12"/>
      <c r="K79" s="12"/>
      <c r="L79" s="9"/>
      <c r="M79" s="11"/>
      <c r="N79" s="11"/>
      <c r="O79" s="9"/>
      <c r="R79" s="10"/>
      <c r="S79" s="10"/>
      <c r="T79" s="10"/>
      <c r="U79" s="10"/>
      <c r="V79" s="9"/>
      <c r="W79" s="9"/>
      <c r="X79" s="9"/>
    </row>
    <row r="80" spans="1:24" s="3" customFormat="1" ht="17" customHeight="1" x14ac:dyDescent="0.15">
      <c r="A80" s="206" t="s">
        <v>44</v>
      </c>
      <c r="B80" s="207"/>
      <c r="C80" s="207"/>
      <c r="D80" s="207"/>
      <c r="E80" s="207"/>
      <c r="F80" s="207"/>
      <c r="G80" s="207"/>
      <c r="H80" s="4"/>
      <c r="I80" s="7"/>
      <c r="J80" s="7"/>
      <c r="K80" s="7"/>
      <c r="M80" s="5"/>
      <c r="N80" s="5"/>
      <c r="R80" s="4"/>
      <c r="S80" s="4"/>
      <c r="T80" s="4"/>
      <c r="U80" s="4"/>
    </row>
    <row r="81" spans="1:24" s="3" customFormat="1" ht="17" customHeight="1" x14ac:dyDescent="0.2">
      <c r="A81" s="206" t="s">
        <v>49</v>
      </c>
      <c r="B81" s="207"/>
      <c r="C81" s="207"/>
      <c r="D81" s="207"/>
      <c r="E81" s="207"/>
      <c r="F81" s="207"/>
      <c r="G81" s="4"/>
      <c r="H81" s="7"/>
      <c r="L81" s="5"/>
      <c r="M81" s="5"/>
      <c r="Q81" s="8"/>
      <c r="R81" s="4"/>
    </row>
    <row r="82" spans="1:24" s="3" customFormat="1" ht="17" customHeight="1" x14ac:dyDescent="0.2">
      <c r="G82" s="4"/>
      <c r="H82" s="7"/>
      <c r="L82" s="5"/>
      <c r="M82" s="5"/>
      <c r="Q82" s="8"/>
      <c r="R82" s="4"/>
    </row>
    <row r="83" spans="1:24" s="3" customFormat="1" ht="17" customHeight="1" x14ac:dyDescent="0.2">
      <c r="A83" s="206"/>
      <c r="B83" s="207"/>
      <c r="C83" s="207"/>
      <c r="D83" s="207"/>
      <c r="E83" s="207"/>
      <c r="F83" s="207"/>
      <c r="G83" s="4"/>
      <c r="H83" s="7"/>
      <c r="L83" s="5"/>
      <c r="M83" s="5"/>
      <c r="Q83" s="8"/>
      <c r="R83" s="4"/>
    </row>
    <row r="84" spans="1:24" s="3" customFormat="1" ht="17" customHeight="1" x14ac:dyDescent="0.15">
      <c r="B84" s="6"/>
      <c r="C84" s="6"/>
      <c r="D84" s="6"/>
      <c r="E84" s="6"/>
      <c r="F84" s="6"/>
      <c r="G84" s="6"/>
      <c r="H84" s="4"/>
      <c r="I84" s="7"/>
      <c r="J84" s="7"/>
      <c r="K84" s="7"/>
      <c r="M84" s="5"/>
      <c r="N84" s="5"/>
      <c r="R84" s="4"/>
      <c r="S84" s="4"/>
      <c r="T84" s="4"/>
      <c r="U84" s="4"/>
    </row>
    <row r="85" spans="1:24" s="3" customFormat="1" ht="17" customHeight="1" x14ac:dyDescent="0.15">
      <c r="A85" s="206" t="s">
        <v>45</v>
      </c>
      <c r="B85" s="207"/>
      <c r="C85" s="207"/>
      <c r="D85" s="207"/>
      <c r="E85" s="207"/>
      <c r="F85" s="207"/>
      <c r="G85" s="207"/>
      <c r="H85" s="4"/>
      <c r="I85" s="7"/>
      <c r="J85" s="7"/>
      <c r="K85" s="7"/>
      <c r="M85" s="5"/>
      <c r="N85" s="5"/>
      <c r="R85" s="4"/>
      <c r="S85" s="4"/>
      <c r="T85" s="4"/>
      <c r="U85" s="4"/>
    </row>
    <row r="86" spans="1:24" s="1" customFormat="1" ht="17" customHeight="1" x14ac:dyDescent="0.2">
      <c r="A86" s="206" t="s">
        <v>50</v>
      </c>
      <c r="B86" s="204"/>
      <c r="C86" s="204"/>
      <c r="D86" s="204"/>
      <c r="E86" s="204"/>
      <c r="F86" s="204"/>
      <c r="G86" s="204"/>
      <c r="H86" s="4"/>
      <c r="I86" s="7"/>
      <c r="J86" s="7"/>
      <c r="K86" s="7"/>
      <c r="L86" s="3"/>
      <c r="M86" s="5"/>
      <c r="N86" s="5"/>
      <c r="O86" s="3"/>
      <c r="R86" s="4"/>
      <c r="S86" s="4"/>
      <c r="T86" s="4"/>
      <c r="U86" s="4"/>
      <c r="V86" s="3"/>
      <c r="W86" s="3"/>
      <c r="X86" s="3"/>
    </row>
    <row r="87" spans="1:24" s="1" customFormat="1" ht="17" customHeight="1" x14ac:dyDescent="0.2">
      <c r="A87" s="206" t="s">
        <v>46</v>
      </c>
      <c r="B87" s="204"/>
      <c r="C87" s="204"/>
      <c r="D87" s="204"/>
      <c r="E87" s="204"/>
      <c r="F87" s="204"/>
      <c r="G87" s="6"/>
      <c r="H87" s="3"/>
      <c r="I87" s="3"/>
      <c r="J87" s="3"/>
      <c r="K87" s="3"/>
      <c r="L87" s="3"/>
      <c r="M87" s="5"/>
      <c r="N87" s="5"/>
      <c r="O87" s="3"/>
      <c r="R87" s="4"/>
      <c r="S87" s="3"/>
      <c r="T87" s="3"/>
      <c r="U87" s="3"/>
      <c r="V87" s="3"/>
      <c r="W87" s="3"/>
      <c r="X87" s="3"/>
    </row>
    <row r="88" spans="1:24" s="1" customFormat="1" ht="17" customHeight="1" x14ac:dyDescent="0.2">
      <c r="A88" s="206" t="s">
        <v>47</v>
      </c>
      <c r="B88" s="204"/>
      <c r="C88" s="204"/>
      <c r="D88" s="204"/>
      <c r="E88" s="204"/>
      <c r="F88" s="204"/>
      <c r="G88" s="3"/>
      <c r="H88" s="3"/>
      <c r="I88" s="3"/>
      <c r="J88" s="3"/>
      <c r="K88" s="3"/>
      <c r="L88" s="3"/>
      <c r="M88" s="5"/>
      <c r="N88" s="5"/>
      <c r="O88" s="3"/>
      <c r="R88" s="4"/>
      <c r="S88" s="3"/>
      <c r="T88" s="3"/>
      <c r="U88" s="3"/>
      <c r="V88" s="3"/>
      <c r="W88" s="3"/>
      <c r="X88" s="3"/>
    </row>
    <row r="89" spans="1:24" ht="17" customHeight="1" x14ac:dyDescent="0.2">
      <c r="A89" s="208" t="s">
        <v>48</v>
      </c>
      <c r="B89" s="204"/>
      <c r="C89" s="204"/>
      <c r="D89" s="204"/>
      <c r="E89" s="205"/>
      <c r="F89" s="204"/>
      <c r="L89" s="1"/>
      <c r="V89" s="1"/>
      <c r="W89" s="1"/>
    </row>
    <row r="90" spans="1:24" ht="17" customHeight="1" x14ac:dyDescent="0.2">
      <c r="A90" s="203"/>
      <c r="B90" s="204"/>
      <c r="C90" s="204"/>
      <c r="D90" s="204"/>
      <c r="E90" s="205"/>
      <c r="L90" s="1"/>
      <c r="V90" s="1"/>
      <c r="W90" s="1"/>
    </row>
  </sheetData>
  <mergeCells count="32">
    <mergeCell ref="A1:H2"/>
    <mergeCell ref="A3:B3"/>
    <mergeCell ref="A4:A5"/>
    <mergeCell ref="B4:B5"/>
    <mergeCell ref="C4:D4"/>
    <mergeCell ref="E4:E5"/>
    <mergeCell ref="F4:H4"/>
    <mergeCell ref="X4:X5"/>
    <mergeCell ref="A79:E79"/>
    <mergeCell ref="M4:M5"/>
    <mergeCell ref="N4:N5"/>
    <mergeCell ref="O4:O5"/>
    <mergeCell ref="L4:L5"/>
    <mergeCell ref="R4:R5"/>
    <mergeCell ref="S4:S5"/>
    <mergeCell ref="V4:V5"/>
    <mergeCell ref="W4:W5"/>
    <mergeCell ref="P4:Q4"/>
    <mergeCell ref="I4:I5"/>
    <mergeCell ref="J4:J5"/>
    <mergeCell ref="K4:K5"/>
    <mergeCell ref="T4:T5"/>
    <mergeCell ref="U4:U5"/>
    <mergeCell ref="A90:E90"/>
    <mergeCell ref="A80:G80"/>
    <mergeCell ref="A81:F81"/>
    <mergeCell ref="A85:G85"/>
    <mergeCell ref="A87:F87"/>
    <mergeCell ref="A83:F83"/>
    <mergeCell ref="A86:G86"/>
    <mergeCell ref="A89:F89"/>
    <mergeCell ref="A88:F88"/>
  </mergeCells>
  <pageMargins left="0.75" right="0.75" top="1" bottom="1" header="0.5" footer="0.5"/>
  <pageSetup scale="48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4489C-7106-4148-871C-97A26B42245B}">
  <dimension ref="A1:H87"/>
  <sheetViews>
    <sheetView workbookViewId="0">
      <selection sqref="A1:B1"/>
    </sheetView>
  </sheetViews>
  <sheetFormatPr baseColWidth="10" defaultRowHeight="16" customHeight="1" x14ac:dyDescent="0.15"/>
  <cols>
    <col min="1" max="1" width="12" style="41" bestFit="1" customWidth="1"/>
    <col min="2" max="2" width="11.6640625" style="41" bestFit="1" customWidth="1"/>
    <col min="3" max="3" width="13.1640625" style="41" bestFit="1" customWidth="1"/>
    <col min="4" max="4" width="13" style="41" bestFit="1" customWidth="1"/>
    <col min="5" max="5" width="10.83203125" style="41"/>
    <col min="6" max="6" width="12" style="41" bestFit="1" customWidth="1"/>
    <col min="7" max="7" width="17.1640625" style="41" bestFit="1" customWidth="1"/>
    <col min="8" max="8" width="18" style="41" bestFit="1" customWidth="1"/>
    <col min="9" max="16384" width="10.83203125" style="41"/>
  </cols>
  <sheetData>
    <row r="1" spans="1:8" ht="16" customHeight="1" x14ac:dyDescent="0.15">
      <c r="A1" s="224" t="s">
        <v>0</v>
      </c>
      <c r="B1" s="224"/>
      <c r="C1" s="57"/>
    </row>
    <row r="2" spans="1:8" ht="16" customHeight="1" x14ac:dyDescent="0.15">
      <c r="B2" s="41" t="s">
        <v>55</v>
      </c>
      <c r="C2" s="41" t="s">
        <v>54</v>
      </c>
      <c r="D2" s="41" t="s">
        <v>53</v>
      </c>
      <c r="G2" s="41" t="s">
        <v>52</v>
      </c>
      <c r="H2" s="41" t="s">
        <v>51</v>
      </c>
    </row>
    <row r="4" spans="1:8" ht="16" customHeight="1" x14ac:dyDescent="0.15">
      <c r="A4" s="47">
        <v>1964</v>
      </c>
      <c r="B4" s="51">
        <v>29429.642297343999</v>
      </c>
      <c r="C4" s="51">
        <v>1344.1123628033999</v>
      </c>
      <c r="D4" s="51">
        <v>34775.599999999999</v>
      </c>
      <c r="F4" s="54">
        <v>1964</v>
      </c>
      <c r="G4" s="42">
        <f t="shared" ref="G4:G35" si="0">C4/B4</f>
        <v>4.5672059117235854E-2</v>
      </c>
      <c r="H4" s="42">
        <f t="shared" ref="H4:H35" si="1">D4/B4</f>
        <v>1.1816521467927752</v>
      </c>
    </row>
    <row r="5" spans="1:8" ht="16" customHeight="1" x14ac:dyDescent="0.15">
      <c r="A5" s="47">
        <v>1965</v>
      </c>
      <c r="B5" s="51">
        <v>32742.100172800001</v>
      </c>
      <c r="C5" s="51">
        <v>1759.903325855355</v>
      </c>
      <c r="D5" s="51">
        <v>41189.699999999997</v>
      </c>
      <c r="F5" s="54">
        <v>1965</v>
      </c>
      <c r="G5" s="42">
        <f t="shared" si="0"/>
        <v>5.375047161200025E-2</v>
      </c>
      <c r="H5" s="42">
        <f t="shared" si="1"/>
        <v>1.2580042142262369</v>
      </c>
    </row>
    <row r="6" spans="1:8" ht="16" customHeight="1" x14ac:dyDescent="0.15">
      <c r="A6" s="47">
        <v>1966</v>
      </c>
      <c r="B6" s="51">
        <v>38026.105323520002</v>
      </c>
      <c r="C6" s="51">
        <v>2652.2376610969059</v>
      </c>
      <c r="D6" s="51">
        <v>48085.600000000013</v>
      </c>
      <c r="F6" s="54">
        <v>1966</v>
      </c>
      <c r="G6" s="42">
        <f t="shared" si="0"/>
        <v>6.9747812418129426E-2</v>
      </c>
      <c r="H6" s="42">
        <f t="shared" si="1"/>
        <v>1.2645418086047846</v>
      </c>
    </row>
    <row r="7" spans="1:8" ht="16" customHeight="1" x14ac:dyDescent="0.15">
      <c r="A7" s="47">
        <v>1967</v>
      </c>
      <c r="B7" s="51">
        <v>44561.476878335998</v>
      </c>
      <c r="C7" s="51">
        <v>3803.978387064225</v>
      </c>
      <c r="D7" s="51">
        <v>56692.6</v>
      </c>
      <c r="F7" s="54">
        <v>1967</v>
      </c>
      <c r="G7" s="42">
        <f t="shared" si="0"/>
        <v>8.5364728764489556E-2</v>
      </c>
      <c r="H7" s="42">
        <f t="shared" si="1"/>
        <v>1.2722334171011658</v>
      </c>
    </row>
    <row r="8" spans="1:8" ht="16" customHeight="1" x14ac:dyDescent="0.15">
      <c r="A8" s="47">
        <v>1968</v>
      </c>
      <c r="B8" s="51">
        <v>52776.386166784003</v>
      </c>
      <c r="C8" s="51">
        <v>4767.8999547733838</v>
      </c>
      <c r="D8" s="51">
        <v>65865.8</v>
      </c>
      <c r="F8" s="54">
        <v>1968</v>
      </c>
      <c r="G8" s="42">
        <f t="shared" si="0"/>
        <v>9.0341539106255975E-2</v>
      </c>
      <c r="H8" s="42">
        <f t="shared" si="1"/>
        <v>1.248016485855072</v>
      </c>
    </row>
    <row r="9" spans="1:8" ht="16" customHeight="1" x14ac:dyDescent="0.15">
      <c r="A9" s="47">
        <v>1969</v>
      </c>
      <c r="B9" s="51">
        <v>61993.51181312</v>
      </c>
      <c r="C9" s="51">
        <v>5458.6356640622089</v>
      </c>
      <c r="D9" s="51">
        <v>78519.100000000006</v>
      </c>
      <c r="F9" s="54">
        <v>1969</v>
      </c>
      <c r="G9" s="42">
        <f t="shared" si="0"/>
        <v>8.8051725163067307E-2</v>
      </c>
      <c r="H9" s="42">
        <f t="shared" si="1"/>
        <v>1.266569640976245</v>
      </c>
    </row>
    <row r="10" spans="1:8" ht="16" customHeight="1" x14ac:dyDescent="0.15">
      <c r="A10" s="47">
        <v>1970</v>
      </c>
      <c r="B10" s="51">
        <v>75265.398416422002</v>
      </c>
      <c r="C10" s="56">
        <v>6389.3806881445589</v>
      </c>
      <c r="D10" s="55">
        <v>92647.4</v>
      </c>
      <c r="F10" s="54">
        <v>1970</v>
      </c>
      <c r="G10" s="42">
        <f t="shared" si="0"/>
        <v>8.4891342138308179E-2</v>
      </c>
      <c r="H10" s="42">
        <f t="shared" si="1"/>
        <v>1.230942796415005</v>
      </c>
    </row>
    <row r="11" spans="1:8" ht="16" customHeight="1" x14ac:dyDescent="0.15">
      <c r="A11" s="47">
        <v>1971</v>
      </c>
      <c r="B11" s="51">
        <v>82814.206431023005</v>
      </c>
      <c r="C11" s="56">
        <v>7804.7561119258571</v>
      </c>
      <c r="D11" s="55">
        <v>113203</v>
      </c>
      <c r="F11" s="54">
        <v>1971</v>
      </c>
      <c r="G11" s="42">
        <f t="shared" si="0"/>
        <v>9.424416954869376E-2</v>
      </c>
      <c r="H11" s="42">
        <f t="shared" si="1"/>
        <v>1.3669514552951516</v>
      </c>
    </row>
    <row r="12" spans="1:8" ht="16" customHeight="1" x14ac:dyDescent="0.15">
      <c r="A12" s="47">
        <v>1972</v>
      </c>
      <c r="B12" s="51">
        <v>94813.570488052996</v>
      </c>
      <c r="C12" s="56">
        <v>12010.745453633381</v>
      </c>
      <c r="D12" s="55">
        <v>138178.79999999999</v>
      </c>
      <c r="F12" s="54">
        <v>1972</v>
      </c>
      <c r="G12" s="42">
        <f t="shared" si="0"/>
        <v>0.12667749344116092</v>
      </c>
      <c r="H12" s="42">
        <f t="shared" si="1"/>
        <v>1.4573736574703855</v>
      </c>
    </row>
    <row r="13" spans="1:8" ht="16" customHeight="1" x14ac:dyDescent="0.15">
      <c r="A13" s="47">
        <v>1973</v>
      </c>
      <c r="B13" s="51">
        <v>115443.647386877</v>
      </c>
      <c r="C13" s="56">
        <v>13498.92918986555</v>
      </c>
      <c r="D13" s="55">
        <v>166235.4</v>
      </c>
      <c r="F13" s="54">
        <v>1973</v>
      </c>
      <c r="G13" s="42">
        <f t="shared" si="0"/>
        <v>0.11693089654927201</v>
      </c>
      <c r="H13" s="42">
        <f t="shared" si="1"/>
        <v>1.4399700959110264</v>
      </c>
    </row>
    <row r="14" spans="1:8" ht="16" customHeight="1" x14ac:dyDescent="0.15">
      <c r="A14" s="47">
        <v>1974</v>
      </c>
      <c r="B14" s="51">
        <v>137758.71691232501</v>
      </c>
      <c r="C14" s="56">
        <v>16120.720150717851</v>
      </c>
      <c r="D14" s="55">
        <v>189574.7</v>
      </c>
      <c r="F14" s="54">
        <v>1974</v>
      </c>
      <c r="G14" s="42">
        <f t="shared" si="0"/>
        <v>0.11702141622716843</v>
      </c>
      <c r="H14" s="42">
        <f t="shared" si="1"/>
        <v>1.3761357847188189</v>
      </c>
    </row>
    <row r="15" spans="1:8" ht="16" customHeight="1" x14ac:dyDescent="0.15">
      <c r="A15" s="47">
        <v>1975</v>
      </c>
      <c r="B15" s="51">
        <v>152210.863780657</v>
      </c>
      <c r="C15" s="56">
        <v>23392.087398308329</v>
      </c>
      <c r="D15" s="55">
        <v>216891.9</v>
      </c>
      <c r="F15" s="54">
        <v>1975</v>
      </c>
      <c r="G15" s="42">
        <f t="shared" si="0"/>
        <v>0.15368211451724909</v>
      </c>
      <c r="H15" s="42">
        <f t="shared" si="1"/>
        <v>1.4249436250000618</v>
      </c>
    </row>
    <row r="16" spans="1:8" ht="16" customHeight="1" x14ac:dyDescent="0.15">
      <c r="A16" s="47">
        <v>1976</v>
      </c>
      <c r="B16" s="51">
        <v>170934.600361283</v>
      </c>
      <c r="C16" s="56">
        <v>33533.603931095611</v>
      </c>
      <c r="D16" s="55">
        <v>245535.8</v>
      </c>
      <c r="F16" s="54">
        <v>1976</v>
      </c>
      <c r="G16" s="42">
        <f t="shared" si="0"/>
        <v>0.19617797602252465</v>
      </c>
      <c r="H16" s="42">
        <f t="shared" si="1"/>
        <v>1.4364312402582147</v>
      </c>
    </row>
    <row r="17" spans="1:8" ht="16" customHeight="1" x14ac:dyDescent="0.15">
      <c r="A17" s="47">
        <v>1977</v>
      </c>
      <c r="B17" s="51">
        <v>190482.259341372</v>
      </c>
      <c r="C17" s="56">
        <v>47304.869700801952</v>
      </c>
      <c r="D17" s="55">
        <v>270788.5</v>
      </c>
      <c r="F17" s="54">
        <v>1977</v>
      </c>
      <c r="G17" s="42">
        <f t="shared" si="0"/>
        <v>0.24834265334927974</v>
      </c>
      <c r="H17" s="42">
        <f t="shared" si="1"/>
        <v>1.4215943308122332</v>
      </c>
    </row>
    <row r="18" spans="1:8" ht="16" customHeight="1" x14ac:dyDescent="0.15">
      <c r="A18" s="47">
        <v>1978</v>
      </c>
      <c r="B18" s="51">
        <v>209756.030055902</v>
      </c>
      <c r="C18" s="56">
        <v>63972.157609132897</v>
      </c>
      <c r="D18" s="55">
        <v>296179.40000000002</v>
      </c>
      <c r="F18" s="54">
        <v>1978</v>
      </c>
      <c r="G18" s="42">
        <f t="shared" si="0"/>
        <v>0.30498364024187385</v>
      </c>
      <c r="H18" s="42">
        <f t="shared" si="1"/>
        <v>1.412018524192441</v>
      </c>
    </row>
    <row r="19" spans="1:8" ht="16" customHeight="1" x14ac:dyDescent="0.15">
      <c r="A19" s="47">
        <v>1979</v>
      </c>
      <c r="B19" s="51">
        <v>227347.37360152201</v>
      </c>
      <c r="C19" s="56">
        <v>79584.410078306217</v>
      </c>
      <c r="D19" s="55">
        <v>326490.7</v>
      </c>
      <c r="F19" s="54">
        <v>1979</v>
      </c>
      <c r="G19" s="42">
        <f t="shared" si="0"/>
        <v>0.35005643046396479</v>
      </c>
      <c r="H19" s="42">
        <f t="shared" si="1"/>
        <v>1.4360874059282041</v>
      </c>
    </row>
    <row r="20" spans="1:8" ht="16" customHeight="1" x14ac:dyDescent="0.15">
      <c r="A20" s="47">
        <v>1980</v>
      </c>
      <c r="B20" s="51">
        <v>246464.54877718401</v>
      </c>
      <c r="C20" s="51">
        <v>129076</v>
      </c>
      <c r="D20" s="55">
        <v>358230</v>
      </c>
      <c r="F20" s="54">
        <v>1980</v>
      </c>
      <c r="G20" s="42">
        <f t="shared" si="0"/>
        <v>0.52371020757509024</v>
      </c>
      <c r="H20" s="42">
        <f t="shared" si="1"/>
        <v>1.4534747564196644</v>
      </c>
    </row>
    <row r="21" spans="1:8" ht="16" customHeight="1" x14ac:dyDescent="0.15">
      <c r="A21" s="47">
        <v>1981</v>
      </c>
      <c r="B21" s="51">
        <v>264966.235254395</v>
      </c>
      <c r="C21" s="51">
        <v>151559</v>
      </c>
      <c r="D21" s="55">
        <v>393715.5</v>
      </c>
      <c r="F21" s="54">
        <v>1981</v>
      </c>
      <c r="G21" s="42">
        <f t="shared" si="0"/>
        <v>0.57199363479081655</v>
      </c>
      <c r="H21" s="42">
        <f t="shared" si="1"/>
        <v>1.4859081936307559</v>
      </c>
    </row>
    <row r="22" spans="1:8" ht="16" customHeight="1" x14ac:dyDescent="0.15">
      <c r="A22" s="47">
        <v>1982</v>
      </c>
      <c r="B22" s="51">
        <v>278179.01427932398</v>
      </c>
      <c r="C22" s="51">
        <v>170523</v>
      </c>
      <c r="D22" s="55">
        <v>430467</v>
      </c>
      <c r="F22" s="54">
        <v>1982</v>
      </c>
      <c r="G22" s="42">
        <f t="shared" si="0"/>
        <v>0.6129973551088046</v>
      </c>
      <c r="H22" s="42">
        <f t="shared" si="1"/>
        <v>1.5474459894654786</v>
      </c>
    </row>
    <row r="23" spans="1:8" ht="16" customHeight="1" x14ac:dyDescent="0.15">
      <c r="A23" s="47">
        <v>1983</v>
      </c>
      <c r="B23" s="51">
        <v>289314.53382303199</v>
      </c>
      <c r="C23" s="51">
        <v>194033</v>
      </c>
      <c r="D23" s="55">
        <v>469912.7</v>
      </c>
      <c r="F23" s="54">
        <v>1983</v>
      </c>
      <c r="G23" s="42">
        <f t="shared" si="0"/>
        <v>0.67066454434911371</v>
      </c>
      <c r="H23" s="42">
        <f t="shared" si="1"/>
        <v>1.6242277696544494</v>
      </c>
    </row>
    <row r="24" spans="1:8" ht="16" customHeight="1" x14ac:dyDescent="0.15">
      <c r="A24" s="47">
        <v>1984</v>
      </c>
      <c r="B24" s="51">
        <v>307498.64835922897</v>
      </c>
      <c r="C24" s="51">
        <v>211034</v>
      </c>
      <c r="D24" s="55">
        <v>509477.5</v>
      </c>
      <c r="F24" s="54">
        <v>1984</v>
      </c>
      <c r="G24" s="42">
        <f t="shared" si="0"/>
        <v>0.6862924475474893</v>
      </c>
      <c r="H24" s="42">
        <f t="shared" si="1"/>
        <v>1.6568446811669018</v>
      </c>
    </row>
    <row r="25" spans="1:8" ht="16" customHeight="1" x14ac:dyDescent="0.15">
      <c r="A25" s="47">
        <v>1985</v>
      </c>
      <c r="B25" s="51">
        <v>330260.50812633301</v>
      </c>
      <c r="C25" s="51">
        <v>227762</v>
      </c>
      <c r="D25" s="55">
        <v>551429</v>
      </c>
      <c r="F25" s="54">
        <v>1985</v>
      </c>
      <c r="G25" s="42">
        <f t="shared" si="0"/>
        <v>0.68964346143643451</v>
      </c>
      <c r="H25" s="42">
        <f t="shared" si="1"/>
        <v>1.6696788941809066</v>
      </c>
    </row>
    <row r="26" spans="1:8" ht="16" customHeight="1" x14ac:dyDescent="0.15">
      <c r="A26" s="47">
        <v>1986</v>
      </c>
      <c r="B26" s="51">
        <v>345644.42775918002</v>
      </c>
      <c r="C26" s="51">
        <v>250029</v>
      </c>
      <c r="D26" s="55">
        <v>601199.1</v>
      </c>
      <c r="F26" s="54">
        <v>1986</v>
      </c>
      <c r="G26" s="42">
        <f t="shared" si="0"/>
        <v>0.72337055054219501</v>
      </c>
      <c r="H26" s="42">
        <f t="shared" si="1"/>
        <v>1.7393571303827642</v>
      </c>
    </row>
    <row r="27" spans="1:8" ht="16" customHeight="1" x14ac:dyDescent="0.15">
      <c r="A27" s="47">
        <v>1987</v>
      </c>
      <c r="B27" s="51">
        <v>359458.35047430597</v>
      </c>
      <c r="C27" s="51">
        <v>269421</v>
      </c>
      <c r="D27" s="55">
        <v>685186.2</v>
      </c>
      <c r="F27" s="54">
        <v>1987</v>
      </c>
      <c r="G27" s="42">
        <f t="shared" si="0"/>
        <v>0.74951938004639063</v>
      </c>
      <c r="H27" s="42">
        <f t="shared" si="1"/>
        <v>1.9061629785367218</v>
      </c>
    </row>
    <row r="28" spans="1:8" ht="16" customHeight="1" x14ac:dyDescent="0.15">
      <c r="A28" s="47">
        <v>1988</v>
      </c>
      <c r="B28" s="51">
        <v>386427.81010035198</v>
      </c>
      <c r="C28" s="51">
        <v>281224</v>
      </c>
      <c r="D28" s="55">
        <v>761096.89999999991</v>
      </c>
      <c r="F28" s="54">
        <v>1988</v>
      </c>
      <c r="G28" s="42">
        <f t="shared" si="0"/>
        <v>0.72775300495833506</v>
      </c>
      <c r="H28" s="42">
        <f t="shared" si="1"/>
        <v>1.9695707195668697</v>
      </c>
    </row>
    <row r="29" spans="1:8" ht="16" customHeight="1" x14ac:dyDescent="0.15">
      <c r="A29" s="47">
        <v>1989</v>
      </c>
      <c r="B29" s="51">
        <v>416245.77535008203</v>
      </c>
      <c r="C29" s="51">
        <v>289779</v>
      </c>
      <c r="D29" s="55">
        <v>861944.9</v>
      </c>
      <c r="F29" s="54">
        <v>1989</v>
      </c>
      <c r="G29" s="42">
        <f t="shared" si="0"/>
        <v>0.69617283143902764</v>
      </c>
      <c r="H29" s="42">
        <f t="shared" si="1"/>
        <v>2.070759515276916</v>
      </c>
    </row>
    <row r="30" spans="1:8" ht="16" customHeight="1" x14ac:dyDescent="0.15">
      <c r="A30" s="47">
        <v>1990</v>
      </c>
      <c r="B30" s="51">
        <v>449392.20714041899</v>
      </c>
      <c r="C30" s="51">
        <v>311667</v>
      </c>
      <c r="D30" s="55">
        <v>957306.6</v>
      </c>
      <c r="F30" s="54">
        <v>1990</v>
      </c>
      <c r="G30" s="42">
        <f t="shared" si="0"/>
        <v>0.69353005024988168</v>
      </c>
      <c r="H30" s="42">
        <f t="shared" si="1"/>
        <v>2.1302251903555502</v>
      </c>
    </row>
    <row r="31" spans="1:8" ht="16" customHeight="1" x14ac:dyDescent="0.15">
      <c r="A31" s="47">
        <v>1991</v>
      </c>
      <c r="B31" s="51">
        <v>476430.78357433702</v>
      </c>
      <c r="C31" s="51">
        <v>327694</v>
      </c>
      <c r="D31" s="55">
        <v>1013277.7</v>
      </c>
      <c r="F31" s="54">
        <v>1991</v>
      </c>
      <c r="G31" s="42">
        <f t="shared" si="0"/>
        <v>0.68781029962324047</v>
      </c>
      <c r="H31" s="42">
        <f t="shared" si="1"/>
        <v>2.1268098849492145</v>
      </c>
    </row>
    <row r="32" spans="1:8" ht="16" customHeight="1" x14ac:dyDescent="0.15">
      <c r="A32" s="47">
        <v>1992</v>
      </c>
      <c r="B32" s="51">
        <v>487961.41579505597</v>
      </c>
      <c r="C32" s="51">
        <v>359504</v>
      </c>
      <c r="D32" s="55">
        <v>1051575.6000000001</v>
      </c>
      <c r="F32" s="54">
        <v>1992</v>
      </c>
      <c r="G32" s="42">
        <f t="shared" si="0"/>
        <v>0.73674677620615781</v>
      </c>
      <c r="H32" s="42">
        <f t="shared" si="1"/>
        <v>2.1550384230413462</v>
      </c>
    </row>
    <row r="33" spans="1:8" ht="16" customHeight="1" x14ac:dyDescent="0.15">
      <c r="A33" s="47">
        <v>1993</v>
      </c>
      <c r="B33" s="51">
        <v>490934.14898531098</v>
      </c>
      <c r="C33" s="51">
        <v>392399</v>
      </c>
      <c r="D33" s="55">
        <v>1077346.2</v>
      </c>
      <c r="F33" s="54">
        <v>1993</v>
      </c>
      <c r="G33" s="42">
        <f t="shared" si="0"/>
        <v>0.79929049712885381</v>
      </c>
      <c r="H33" s="42">
        <f t="shared" si="1"/>
        <v>2.1944820954637536</v>
      </c>
    </row>
    <row r="34" spans="1:8" ht="16" customHeight="1" x14ac:dyDescent="0.15">
      <c r="A34" s="47">
        <v>1994</v>
      </c>
      <c r="B34" s="51">
        <v>510916.1</v>
      </c>
      <c r="C34" s="51">
        <v>427418</v>
      </c>
      <c r="D34" s="55">
        <v>1094437.8999999999</v>
      </c>
      <c r="F34" s="54">
        <v>1994</v>
      </c>
      <c r="G34" s="42">
        <f t="shared" si="0"/>
        <v>0.83657179720897423</v>
      </c>
      <c r="H34" s="42">
        <f t="shared" si="1"/>
        <v>2.1421088511401383</v>
      </c>
    </row>
    <row r="35" spans="1:8" ht="16" customHeight="1" x14ac:dyDescent="0.15">
      <c r="A35" s="47">
        <v>1995</v>
      </c>
      <c r="B35" s="51">
        <v>521613.5</v>
      </c>
      <c r="C35" s="51">
        <v>476974</v>
      </c>
      <c r="D35" s="55">
        <v>1108342.8999999999</v>
      </c>
      <c r="F35" s="54">
        <v>1995</v>
      </c>
      <c r="G35" s="42">
        <f t="shared" si="0"/>
        <v>0.91442035146713041</v>
      </c>
      <c r="H35" s="42">
        <f t="shared" si="1"/>
        <v>2.1248355343563765</v>
      </c>
    </row>
    <row r="36" spans="1:8" ht="16" customHeight="1" x14ac:dyDescent="0.15">
      <c r="A36" s="47">
        <v>1996</v>
      </c>
      <c r="B36" s="51">
        <v>535562.1</v>
      </c>
      <c r="C36" s="51">
        <v>523679</v>
      </c>
      <c r="D36" s="55">
        <v>1116831.8</v>
      </c>
      <c r="F36" s="54">
        <v>1996</v>
      </c>
      <c r="G36" s="42">
        <f t="shared" ref="G36:G61" si="2">C36/B36</f>
        <v>0.97781191014076618</v>
      </c>
      <c r="H36" s="42">
        <f t="shared" ref="H36:H61" si="3">D36/B36</f>
        <v>2.0853450981688213</v>
      </c>
    </row>
    <row r="37" spans="1:8" ht="16" customHeight="1" x14ac:dyDescent="0.15">
      <c r="A37" s="47">
        <v>1997</v>
      </c>
      <c r="B37" s="51">
        <v>543545.4</v>
      </c>
      <c r="C37" s="51">
        <v>506923.6</v>
      </c>
      <c r="D37" s="55">
        <v>1121328.5</v>
      </c>
      <c r="F37" s="54">
        <v>1997</v>
      </c>
      <c r="G37" s="42">
        <f t="shared" si="2"/>
        <v>0.93262421133542839</v>
      </c>
      <c r="H37" s="42">
        <f t="shared" si="3"/>
        <v>2.0629895865184396</v>
      </c>
    </row>
    <row r="38" spans="1:8" ht="16" customHeight="1" x14ac:dyDescent="0.15">
      <c r="A38" s="47">
        <v>1998</v>
      </c>
      <c r="B38" s="51">
        <v>536497.4</v>
      </c>
      <c r="C38" s="51">
        <v>552772.6</v>
      </c>
      <c r="D38" s="55">
        <v>1069142.2</v>
      </c>
      <c r="F38" s="54">
        <v>1998</v>
      </c>
      <c r="G38" s="42">
        <f t="shared" si="2"/>
        <v>1.0303360277235267</v>
      </c>
      <c r="H38" s="42">
        <f t="shared" si="3"/>
        <v>1.9928189773147083</v>
      </c>
    </row>
    <row r="39" spans="1:8" ht="16" customHeight="1" x14ac:dyDescent="0.15">
      <c r="A39" s="47">
        <v>1999</v>
      </c>
      <c r="B39" s="51">
        <v>528069.9</v>
      </c>
      <c r="C39" s="51">
        <v>614244.9</v>
      </c>
      <c r="D39" s="55">
        <v>1037476.6</v>
      </c>
      <c r="F39" s="54">
        <v>1999</v>
      </c>
      <c r="G39" s="42">
        <f t="shared" si="2"/>
        <v>1.1631886233242985</v>
      </c>
      <c r="H39" s="42">
        <f t="shared" si="3"/>
        <v>1.9646577091403996</v>
      </c>
    </row>
    <row r="40" spans="1:8" ht="16" customHeight="1" x14ac:dyDescent="0.15">
      <c r="A40" s="47">
        <v>2000</v>
      </c>
      <c r="B40" s="51">
        <v>535417.69999999995</v>
      </c>
      <c r="C40" s="51">
        <v>660977.69999999995</v>
      </c>
      <c r="D40" s="55">
        <v>1004551.3</v>
      </c>
      <c r="F40" s="54">
        <v>2000</v>
      </c>
      <c r="G40" s="42">
        <f t="shared" si="2"/>
        <v>1.2345084968240685</v>
      </c>
      <c r="H40" s="42">
        <f t="shared" si="3"/>
        <v>1.8762011416507152</v>
      </c>
    </row>
    <row r="41" spans="1:8" ht="16" customHeight="1" x14ac:dyDescent="0.15">
      <c r="A41" s="47">
        <v>2001</v>
      </c>
      <c r="B41" s="51">
        <v>531653.9</v>
      </c>
      <c r="C41" s="51">
        <v>709338.7</v>
      </c>
      <c r="D41" s="55">
        <v>972240.6</v>
      </c>
      <c r="F41" s="54">
        <v>2001</v>
      </c>
      <c r="G41" s="42">
        <f t="shared" si="2"/>
        <v>1.3342114108445362</v>
      </c>
      <c r="H41" s="42">
        <f t="shared" si="3"/>
        <v>1.8287096172904966</v>
      </c>
    </row>
    <row r="42" spans="1:8" ht="16" customHeight="1" x14ac:dyDescent="0.15">
      <c r="A42" s="47">
        <v>2002</v>
      </c>
      <c r="B42" s="51">
        <v>524478.69999999995</v>
      </c>
      <c r="C42" s="51">
        <v>743153.5</v>
      </c>
      <c r="D42" s="55">
        <v>939259.7</v>
      </c>
      <c r="F42" s="54">
        <v>2002</v>
      </c>
      <c r="G42" s="42">
        <f t="shared" si="2"/>
        <v>1.4169374275828552</v>
      </c>
      <c r="H42" s="42">
        <f t="shared" si="3"/>
        <v>1.7908443183679339</v>
      </c>
    </row>
    <row r="43" spans="1:8" ht="16" customHeight="1" x14ac:dyDescent="0.15">
      <c r="A43" s="47">
        <v>2003</v>
      </c>
      <c r="B43" s="51">
        <v>523968.6</v>
      </c>
      <c r="C43" s="51">
        <v>787821</v>
      </c>
      <c r="D43" s="55">
        <v>896565</v>
      </c>
      <c r="F43" s="54">
        <v>2003</v>
      </c>
      <c r="G43" s="42">
        <f t="shared" si="2"/>
        <v>1.5035652899811172</v>
      </c>
      <c r="H43" s="42">
        <f t="shared" si="3"/>
        <v>1.7111044440449295</v>
      </c>
    </row>
    <row r="44" spans="1:8" ht="16" customHeight="1" x14ac:dyDescent="0.15">
      <c r="A44" s="47">
        <v>2004</v>
      </c>
      <c r="B44" s="51">
        <v>529400.9</v>
      </c>
      <c r="C44" s="51">
        <v>843909.8</v>
      </c>
      <c r="D44" s="55">
        <v>868075.1</v>
      </c>
      <c r="F44" s="54">
        <v>2004</v>
      </c>
      <c r="G44" s="42">
        <f t="shared" si="2"/>
        <v>1.5940845586019972</v>
      </c>
      <c r="H44" s="42">
        <f t="shared" si="3"/>
        <v>1.6397310620363508</v>
      </c>
    </row>
    <row r="45" spans="1:8" ht="16" customHeight="1" x14ac:dyDescent="0.15">
      <c r="A45" s="47">
        <v>2005</v>
      </c>
      <c r="B45" s="51">
        <v>532515.6</v>
      </c>
      <c r="C45" s="51">
        <v>878547.1</v>
      </c>
      <c r="D45" s="55">
        <v>865484.9</v>
      </c>
      <c r="F45" s="54">
        <v>2005</v>
      </c>
      <c r="G45" s="42">
        <f t="shared" si="2"/>
        <v>1.6498053765936622</v>
      </c>
      <c r="H45" s="42">
        <f t="shared" si="3"/>
        <v>1.6252761421449438</v>
      </c>
    </row>
    <row r="46" spans="1:8" ht="16" customHeight="1" x14ac:dyDescent="0.15">
      <c r="A46" s="47">
        <v>2006</v>
      </c>
      <c r="B46" s="51">
        <v>535170.19999999995</v>
      </c>
      <c r="C46" s="51">
        <v>881287.2</v>
      </c>
      <c r="D46" s="55">
        <v>862224.7</v>
      </c>
      <c r="F46" s="54">
        <v>2006</v>
      </c>
      <c r="G46" s="42">
        <f t="shared" si="2"/>
        <v>1.6467419150019937</v>
      </c>
      <c r="H46" s="42">
        <f t="shared" si="3"/>
        <v>1.6111224055450024</v>
      </c>
    </row>
    <row r="47" spans="1:8" ht="16" customHeight="1" x14ac:dyDescent="0.15">
      <c r="A47" s="47">
        <v>2007</v>
      </c>
      <c r="B47" s="51">
        <v>539281.69999999995</v>
      </c>
      <c r="C47" s="51">
        <v>885237.4</v>
      </c>
      <c r="D47" s="55">
        <v>856216.8</v>
      </c>
      <c r="F47" s="54">
        <v>2007</v>
      </c>
      <c r="G47" s="42">
        <f t="shared" si="2"/>
        <v>1.6415120335067928</v>
      </c>
      <c r="H47" s="42">
        <f t="shared" si="3"/>
        <v>1.5876985998226902</v>
      </c>
    </row>
    <row r="48" spans="1:8" ht="16" customHeight="1" x14ac:dyDescent="0.15">
      <c r="A48" s="47">
        <v>2008</v>
      </c>
      <c r="B48" s="51">
        <v>527823.80000000005</v>
      </c>
      <c r="C48" s="51">
        <v>906174.2</v>
      </c>
      <c r="D48" s="55">
        <v>864750.5</v>
      </c>
      <c r="F48" s="54">
        <v>2008</v>
      </c>
      <c r="G48" s="42">
        <f t="shared" si="2"/>
        <v>1.7168119361044347</v>
      </c>
      <c r="H48" s="42">
        <f t="shared" si="3"/>
        <v>1.6383317690486863</v>
      </c>
    </row>
    <row r="49" spans="1:8" ht="16" customHeight="1" x14ac:dyDescent="0.15">
      <c r="A49" s="47">
        <v>2009</v>
      </c>
      <c r="B49" s="51">
        <v>494938.4</v>
      </c>
      <c r="C49" s="51">
        <v>936819.3</v>
      </c>
      <c r="D49" s="51">
        <v>843029.70000000007</v>
      </c>
      <c r="F49" s="54">
        <v>2009</v>
      </c>
      <c r="G49" s="42">
        <f t="shared" si="2"/>
        <v>1.8927997908426584</v>
      </c>
      <c r="H49" s="42">
        <f t="shared" si="3"/>
        <v>1.7033022695349562</v>
      </c>
    </row>
    <row r="50" spans="1:8" ht="16" customHeight="1" x14ac:dyDescent="0.15">
      <c r="A50" s="47">
        <v>2010</v>
      </c>
      <c r="B50" s="51">
        <v>505530.6</v>
      </c>
      <c r="C50" s="51">
        <v>993055.8</v>
      </c>
      <c r="D50" s="51">
        <v>822881.6</v>
      </c>
      <c r="F50" s="54">
        <v>2010</v>
      </c>
      <c r="G50" s="42">
        <f t="shared" si="2"/>
        <v>1.96438316493601</v>
      </c>
      <c r="H50" s="42">
        <f t="shared" si="3"/>
        <v>1.6277582405496325</v>
      </c>
    </row>
    <row r="51" spans="1:8" ht="16" customHeight="1" x14ac:dyDescent="0.15">
      <c r="A51" s="47">
        <v>2011</v>
      </c>
      <c r="B51" s="51">
        <v>497448.9</v>
      </c>
      <c r="C51" s="51">
        <v>1041985.3</v>
      </c>
      <c r="D51" s="51">
        <v>811105.9</v>
      </c>
      <c r="F51" s="47">
        <v>2011</v>
      </c>
      <c r="G51" s="42">
        <f t="shared" si="2"/>
        <v>2.0946579638632228</v>
      </c>
      <c r="H51" s="42">
        <f t="shared" si="3"/>
        <v>1.6305310957567702</v>
      </c>
    </row>
    <row r="52" spans="1:8" ht="16" customHeight="1" x14ac:dyDescent="0.15">
      <c r="A52" s="47">
        <v>2012</v>
      </c>
      <c r="B52" s="51">
        <v>500474.7</v>
      </c>
      <c r="C52" s="51">
        <v>1083661.3</v>
      </c>
      <c r="D52" s="51">
        <v>806054.3</v>
      </c>
      <c r="F52" s="47">
        <v>2012</v>
      </c>
      <c r="G52" s="42">
        <f t="shared" si="2"/>
        <v>2.1652668956093084</v>
      </c>
      <c r="H52" s="42">
        <f t="shared" si="3"/>
        <v>1.6105795158076923</v>
      </c>
    </row>
    <row r="53" spans="1:8" ht="16" customHeight="1" x14ac:dyDescent="0.15">
      <c r="A53" s="47">
        <v>2013</v>
      </c>
      <c r="B53" s="53">
        <v>508700.6</v>
      </c>
      <c r="C53" s="51">
        <v>1121008.5</v>
      </c>
      <c r="D53" s="51">
        <v>811701.8</v>
      </c>
      <c r="F53" s="47">
        <v>2013</v>
      </c>
      <c r="G53" s="42">
        <f t="shared" si="2"/>
        <v>2.2036704890853285</v>
      </c>
      <c r="H53" s="42">
        <f t="shared" si="3"/>
        <v>1.5956375911489</v>
      </c>
    </row>
    <row r="54" spans="1:8" ht="16" customHeight="1" x14ac:dyDescent="0.15">
      <c r="A54" s="47">
        <v>2014</v>
      </c>
      <c r="B54" s="51">
        <v>518811</v>
      </c>
      <c r="C54" s="52">
        <v>1159286.3</v>
      </c>
      <c r="D54" s="51">
        <v>818790.60000000009</v>
      </c>
      <c r="F54" s="47">
        <v>2014</v>
      </c>
      <c r="G54" s="42">
        <f t="shared" si="2"/>
        <v>2.2345060147144142</v>
      </c>
      <c r="H54" s="42">
        <f t="shared" si="3"/>
        <v>1.5782059362658079</v>
      </c>
    </row>
    <row r="55" spans="1:8" ht="16" customHeight="1" x14ac:dyDescent="0.15">
      <c r="A55" s="47">
        <v>2015</v>
      </c>
      <c r="B55" s="51">
        <v>538032.30000000005</v>
      </c>
      <c r="C55" s="52">
        <v>1175875.2</v>
      </c>
      <c r="D55" s="51">
        <v>827945.4</v>
      </c>
      <c r="F55" s="47">
        <v>2015</v>
      </c>
      <c r="G55" s="42">
        <f t="shared" si="2"/>
        <v>2.1855104238165626</v>
      </c>
      <c r="H55" s="42">
        <f t="shared" si="3"/>
        <v>1.5388395826793297</v>
      </c>
    </row>
    <row r="56" spans="1:8" ht="16" customHeight="1" x14ac:dyDescent="0.15">
      <c r="A56" s="47">
        <v>2016</v>
      </c>
      <c r="B56" s="50">
        <v>544364.6</v>
      </c>
      <c r="C56" s="49">
        <v>1215157.8999999999</v>
      </c>
      <c r="D56" s="48">
        <v>847778.2</v>
      </c>
      <c r="F56" s="47">
        <v>2016</v>
      </c>
      <c r="G56" s="46">
        <f t="shared" si="2"/>
        <v>2.2322500397711385</v>
      </c>
      <c r="H56" s="46">
        <f t="shared" si="3"/>
        <v>1.5573720260281436</v>
      </c>
    </row>
    <row r="57" spans="1:8" ht="16" customHeight="1" x14ac:dyDescent="0.15">
      <c r="A57" s="47">
        <v>2017</v>
      </c>
      <c r="B57" s="48">
        <v>553073</v>
      </c>
      <c r="C57" s="48">
        <v>1225804.3</v>
      </c>
      <c r="D57" s="48">
        <v>864193.5</v>
      </c>
      <c r="F57" s="47">
        <v>2017</v>
      </c>
      <c r="G57" s="46">
        <f t="shared" si="2"/>
        <v>2.2163517293377186</v>
      </c>
      <c r="H57" s="46">
        <f t="shared" si="3"/>
        <v>1.5625306243479613</v>
      </c>
    </row>
    <row r="58" spans="1:8" ht="16" customHeight="1" x14ac:dyDescent="0.15">
      <c r="A58" s="47">
        <v>2018</v>
      </c>
      <c r="B58" s="48">
        <v>556630.1</v>
      </c>
      <c r="C58" s="48">
        <v>1237845.7</v>
      </c>
      <c r="D58" s="48">
        <v>887779.60000000009</v>
      </c>
      <c r="F58" s="47">
        <v>2018</v>
      </c>
      <c r="G58" s="46">
        <f t="shared" si="2"/>
        <v>2.223820989917721</v>
      </c>
      <c r="H58" s="46">
        <f t="shared" si="3"/>
        <v>1.5949184206890719</v>
      </c>
    </row>
    <row r="59" spans="1:8" ht="16" customHeight="1" x14ac:dyDescent="0.15">
      <c r="A59" s="47">
        <v>2019</v>
      </c>
      <c r="B59" s="48">
        <v>557910.80000000005</v>
      </c>
      <c r="C59" s="48">
        <v>1264516.2</v>
      </c>
      <c r="D59" s="48">
        <v>917847.39999999991</v>
      </c>
      <c r="F59" s="47">
        <v>2019</v>
      </c>
      <c r="G59" s="46">
        <f t="shared" si="2"/>
        <v>2.2665203828282223</v>
      </c>
      <c r="H59" s="46">
        <f t="shared" si="3"/>
        <v>1.6451508018844587</v>
      </c>
    </row>
    <row r="60" spans="1:8" ht="16" customHeight="1" x14ac:dyDescent="0.15">
      <c r="A60" s="47">
        <v>2020</v>
      </c>
      <c r="B60" s="48">
        <v>539082.4</v>
      </c>
      <c r="C60" s="48">
        <v>1330336.1000000001</v>
      </c>
      <c r="D60" s="48">
        <v>989157.1</v>
      </c>
      <c r="F60" s="47">
        <v>2020</v>
      </c>
      <c r="G60" s="46">
        <f t="shared" si="2"/>
        <v>2.4677787662887902</v>
      </c>
      <c r="H60" s="46">
        <f t="shared" si="3"/>
        <v>1.8348903618444972</v>
      </c>
    </row>
    <row r="61" spans="1:8" ht="16" customHeight="1" x14ac:dyDescent="0.15">
      <c r="A61" s="60">
        <v>2021</v>
      </c>
      <c r="B61" s="59">
        <v>549379.30000000005</v>
      </c>
      <c r="C61" s="59">
        <v>1330028.5</v>
      </c>
      <c r="D61" s="59">
        <v>1012863.4</v>
      </c>
      <c r="E61" s="58"/>
      <c r="F61" s="47">
        <v>2021</v>
      </c>
      <c r="G61" s="46">
        <f t="shared" si="2"/>
        <v>2.4209658063199684</v>
      </c>
      <c r="H61" s="46">
        <f t="shared" si="3"/>
        <v>1.8436504615299483</v>
      </c>
    </row>
    <row r="62" spans="1:8" ht="16" customHeight="1" x14ac:dyDescent="0.15">
      <c r="A62" s="45"/>
      <c r="B62" s="43"/>
      <c r="F62" s="45"/>
    </row>
    <row r="63" spans="1:8" ht="16" customHeight="1" x14ac:dyDescent="0.15">
      <c r="A63" s="45"/>
      <c r="B63" s="43"/>
      <c r="F63" s="45"/>
    </row>
    <row r="64" spans="1:8" ht="16" customHeight="1" x14ac:dyDescent="0.15">
      <c r="A64" s="45"/>
      <c r="B64" s="43"/>
      <c r="F64" s="45"/>
    </row>
    <row r="65" spans="1:6" ht="16" customHeight="1" x14ac:dyDescent="0.15">
      <c r="A65" s="45"/>
      <c r="B65" s="43"/>
      <c r="F65" s="45"/>
    </row>
    <row r="66" spans="1:6" ht="16" customHeight="1" x14ac:dyDescent="0.15">
      <c r="A66" s="45"/>
      <c r="B66" s="43"/>
      <c r="F66" s="45"/>
    </row>
    <row r="67" spans="1:6" ht="16" customHeight="1" x14ac:dyDescent="0.15">
      <c r="A67" s="45"/>
      <c r="B67" s="43"/>
      <c r="F67" s="45"/>
    </row>
    <row r="68" spans="1:6" ht="16" customHeight="1" x14ac:dyDescent="0.15">
      <c r="A68" s="45"/>
      <c r="B68" s="43"/>
      <c r="F68" s="45"/>
    </row>
    <row r="69" spans="1:6" ht="16" customHeight="1" x14ac:dyDescent="0.15">
      <c r="A69" s="45"/>
      <c r="B69" s="43"/>
      <c r="F69" s="45"/>
    </row>
    <row r="70" spans="1:6" ht="16" customHeight="1" x14ac:dyDescent="0.15">
      <c r="A70" s="45"/>
      <c r="B70" s="43"/>
      <c r="F70" s="45"/>
    </row>
    <row r="71" spans="1:6" ht="16" customHeight="1" x14ac:dyDescent="0.15">
      <c r="A71" s="45"/>
      <c r="B71" s="43"/>
      <c r="F71" s="45"/>
    </row>
    <row r="73" spans="1:6" ht="16" customHeight="1" x14ac:dyDescent="0.2">
      <c r="A73" s="44"/>
      <c r="B73" s="43"/>
      <c r="F73" s="42"/>
    </row>
    <row r="74" spans="1:6" ht="16" customHeight="1" x14ac:dyDescent="0.2">
      <c r="A74" s="44"/>
      <c r="B74" s="43"/>
      <c r="F74" s="42"/>
    </row>
    <row r="75" spans="1:6" ht="16" customHeight="1" x14ac:dyDescent="0.2">
      <c r="A75" s="44"/>
      <c r="B75" s="43"/>
      <c r="F75" s="42"/>
    </row>
    <row r="76" spans="1:6" ht="16" customHeight="1" x14ac:dyDescent="0.2">
      <c r="A76" s="44"/>
      <c r="B76" s="43"/>
      <c r="F76" s="42"/>
    </row>
    <row r="77" spans="1:6" ht="16" customHeight="1" x14ac:dyDescent="0.2">
      <c r="A77" s="44"/>
      <c r="B77" s="43"/>
      <c r="F77" s="42"/>
    </row>
    <row r="78" spans="1:6" ht="16" customHeight="1" x14ac:dyDescent="0.2">
      <c r="A78" s="44"/>
      <c r="B78" s="43"/>
      <c r="F78" s="42"/>
    </row>
    <row r="79" spans="1:6" ht="16" customHeight="1" x14ac:dyDescent="0.2">
      <c r="A79" s="44"/>
      <c r="B79" s="43"/>
      <c r="F79" s="42"/>
    </row>
    <row r="80" spans="1:6" ht="16" customHeight="1" x14ac:dyDescent="0.2">
      <c r="A80" s="44"/>
      <c r="B80" s="43"/>
      <c r="F80" s="42"/>
    </row>
    <row r="81" spans="1:6" ht="16" customHeight="1" x14ac:dyDescent="0.2">
      <c r="A81" s="44"/>
      <c r="B81" s="43"/>
      <c r="F81" s="42"/>
    </row>
    <row r="82" spans="1:6" ht="16" customHeight="1" x14ac:dyDescent="0.2">
      <c r="A82" s="44"/>
      <c r="B82" s="43"/>
      <c r="F82" s="42"/>
    </row>
    <row r="83" spans="1:6" ht="16" customHeight="1" x14ac:dyDescent="0.2">
      <c r="A83" s="44"/>
      <c r="B83" s="43"/>
      <c r="F83" s="42"/>
    </row>
    <row r="84" spans="1:6" ht="16" customHeight="1" x14ac:dyDescent="0.2">
      <c r="A84" s="44"/>
      <c r="B84" s="43"/>
      <c r="F84" s="42"/>
    </row>
    <row r="85" spans="1:6" ht="16" customHeight="1" x14ac:dyDescent="0.2">
      <c r="A85" s="44"/>
      <c r="B85" s="43"/>
      <c r="F85" s="42"/>
    </row>
    <row r="86" spans="1:6" ht="16" customHeight="1" x14ac:dyDescent="0.2">
      <c r="A86" s="44"/>
      <c r="B86" s="43"/>
      <c r="F86" s="42"/>
    </row>
    <row r="87" spans="1:6" ht="16" customHeight="1" x14ac:dyDescent="0.2">
      <c r="A87" s="44"/>
      <c r="B87" s="43"/>
      <c r="F87" s="42"/>
    </row>
  </sheetData>
  <mergeCells count="1">
    <mergeCell ref="A1:B1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Japan Debt Econ Template</vt:lpstr>
      <vt:lpstr>Debt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Johnson</dc:creator>
  <cp:lastModifiedBy>Michael Grady</cp:lastModifiedBy>
  <dcterms:created xsi:type="dcterms:W3CDTF">2023-03-04T01:03:00Z</dcterms:created>
  <dcterms:modified xsi:type="dcterms:W3CDTF">2024-03-25T19:18:51Z</dcterms:modified>
</cp:coreProperties>
</file>