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ownloads/"/>
    </mc:Choice>
  </mc:AlternateContent>
  <xr:revisionPtr revIDLastSave="0" documentId="8_{CCDC0D46-5CE3-FB45-A7B4-210ADAFACBF8}" xr6:coauthVersionLast="47" xr6:coauthVersionMax="47" xr10:uidLastSave="{00000000-0000-0000-0000-000000000000}"/>
  <bookViews>
    <workbookView xWindow="2460" yWindow="3000" windowWidth="28580" windowHeight="17100" xr2:uid="{00000000-000D-0000-FFFF-FFFF00000000}"/>
  </bookViews>
  <sheets>
    <sheet name="UK Debt Econ Template" sheetId="1" r:id="rId1"/>
    <sheet name="Debt 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14" i="1"/>
  <c r="V13" i="1"/>
  <c r="T44" i="1"/>
  <c r="T45" i="1"/>
  <c r="T36" i="1"/>
  <c r="T37" i="1"/>
  <c r="T38" i="1"/>
  <c r="T39" i="1"/>
  <c r="T40" i="1"/>
  <c r="T41" i="1"/>
  <c r="T42" i="1"/>
  <c r="T43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4" i="1"/>
  <c r="T13" i="1"/>
  <c r="L15" i="1"/>
  <c r="L16" i="1"/>
  <c r="L17" i="1"/>
  <c r="L18" i="1"/>
  <c r="L19" i="1"/>
  <c r="L20" i="1"/>
  <c r="L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4" i="1"/>
  <c r="J12" i="1"/>
  <c r="J9" i="1"/>
  <c r="J10" i="1"/>
  <c r="J11" i="1"/>
  <c r="J8" i="1"/>
  <c r="I12" i="1"/>
  <c r="I9" i="1"/>
  <c r="I10" i="1"/>
  <c r="I11" i="1"/>
  <c r="I8" i="1"/>
  <c r="F9" i="1"/>
  <c r="F10" i="1"/>
  <c r="F11" i="1"/>
  <c r="F8" i="1"/>
  <c r="G66" i="2"/>
  <c r="H66" i="2"/>
  <c r="G5" i="2"/>
  <c r="G6" i="2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</calcChain>
</file>

<file path=xl/sharedStrings.xml><?xml version="1.0" encoding="utf-8"?>
<sst xmlns="http://schemas.openxmlformats.org/spreadsheetml/2006/main" count="501" uniqueCount="77">
  <si>
    <t>In million pounds</t>
  </si>
  <si>
    <t xml:space="preserve">   Year   </t>
  </si>
  <si>
    <t xml:space="preserve">Nominal GDP   </t>
  </si>
  <si>
    <t xml:space="preserve">Government Debt   </t>
  </si>
  <si>
    <t xml:space="preserve">Government Debt to GDP  </t>
  </si>
  <si>
    <t xml:space="preserve">   Private Debt   </t>
  </si>
  <si>
    <t xml:space="preserve">Private Debt to GDP  </t>
  </si>
  <si>
    <t xml:space="preserve">Current Account Balance   </t>
  </si>
  <si>
    <t xml:space="preserve">Current Account Balance to GDP   </t>
  </si>
  <si>
    <t xml:space="preserve">Exports   </t>
  </si>
  <si>
    <t xml:space="preserve">Imports   </t>
  </si>
  <si>
    <t xml:space="preserve">Net Exports  </t>
  </si>
  <si>
    <t>Net Exports to GDP</t>
  </si>
  <si>
    <t>Interest Rates</t>
  </si>
  <si>
    <t>CPI Index</t>
  </si>
  <si>
    <t>Inflation Rate</t>
  </si>
  <si>
    <t>M2</t>
  </si>
  <si>
    <t>M2 to GDP</t>
  </si>
  <si>
    <t xml:space="preserve">Total Market Cap </t>
  </si>
  <si>
    <t>Market Cap to GDP</t>
  </si>
  <si>
    <t xml:space="preserve">Population  </t>
  </si>
  <si>
    <t>Current Souce</t>
  </si>
  <si>
    <t xml:space="preserve">R&amp;R   </t>
  </si>
  <si>
    <t xml:space="preserve">Household </t>
  </si>
  <si>
    <t>Non-financial Corporations</t>
  </si>
  <si>
    <t xml:space="preserve">Total   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</si>
  <si>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</si>
  <si>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</si>
  <si>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</si>
  <si>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</si>
  <si>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</si>
  <si>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</si>
  <si>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</si>
  <si>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</si>
  <si>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</si>
  <si>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</si>
  <si>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</si>
  <si>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</si>
  <si>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</si>
  <si>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</si>
  <si>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</si>
  <si>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</si>
  <si>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</si>
  <si>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 xml:space="preserve"> - </t>
  </si>
  <si>
    <t>Sources:</t>
  </si>
  <si>
    <t>Note:</t>
  </si>
  <si>
    <t>2) CPI Index - 2010=100</t>
  </si>
  <si>
    <t>3) Inflation rate based on 12-month change in CPI</t>
  </si>
  <si>
    <t>4) R&amp;R column includes only central government debt for years 1960-1979</t>
  </si>
  <si>
    <t>[1]. CEIC Data</t>
  </si>
  <si>
    <t>1) Quarterly GDP is Annualized</t>
  </si>
  <si>
    <t>Private Debt to GDP</t>
  </si>
  <si>
    <t>Public Debt to GDP</t>
  </si>
  <si>
    <t>Private Debt</t>
  </si>
  <si>
    <t>Public Debt</t>
  </si>
  <si>
    <t>GDP</t>
  </si>
  <si>
    <t>2022 Q3</t>
  </si>
  <si>
    <t>SR7464240</t>
  </si>
  <si>
    <t>SR7495166</t>
  </si>
  <si>
    <t>SR93669577</t>
  </si>
  <si>
    <t>SR93671087</t>
  </si>
  <si>
    <t>SR7463367</t>
  </si>
  <si>
    <t>SR7463822</t>
  </si>
  <si>
    <t>SR7463823</t>
  </si>
  <si>
    <t>SR7464068</t>
  </si>
  <si>
    <t>SR4364574</t>
  </si>
  <si>
    <t>SR4369721</t>
  </si>
  <si>
    <t>SR97133867</t>
  </si>
  <si>
    <t>SR3726558</t>
  </si>
  <si>
    <t>SR352894</t>
  </si>
  <si>
    <t>SR157467</t>
  </si>
  <si>
    <t>2023 Q3</t>
  </si>
  <si>
    <t>2023 Q2</t>
  </si>
  <si>
    <t>2023 Q1</t>
  </si>
  <si>
    <t>2022 Q4</t>
  </si>
  <si>
    <t>Short Term</t>
  </si>
  <si>
    <t>Long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</si>
</sst>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m/yyyy"/>
    <numFmt numFmtId="168" formatCode="_(* #,##0.0_);_(* \(#,##0.0\);_(* &quot;-&quot;??_);_(@_)"/>
  </numFmts>
  <fonts count="1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 style="thin">
        <color indexed="64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2"/>
      </right>
      <top/>
      <bottom style="thin">
        <color theme="0" tint="-4.9989318521683403E-2"/>
      </bottom>
      <diagonal/>
    </border>
    <border>
      <left style="thin">
        <color theme="2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 style="thin">
        <color theme="0" tint="-4.9989318521683403E-2"/>
      </top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11">
    <xf numFmtId="0" fontId="0" fillId="0" borderId="0"/>
    <xf numFmtId="43" fontId="6" fillId="0" borderId="0"/>
    <xf numFmtId="9" fontId="6" fillId="0" borderId="0"/>
    <xf numFmtId="0" fontId="1" fillId="0" borderId="0"/>
    <xf numFmtId="43" fontId="1" fillId="0" borderId="0"/>
    <xf numFmtId="9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6" fillId="0" borderId="0"/>
  </cellStyleXfs>
  <cellXfs count="231">
    <xf numFmtId="0" fontId="0" fillId="0" borderId="0" xfId="0"/>
    <xf numFmtId="0" fontId="2" fillId="0" borderId="0" xfId="3" applyFont="1"/>
    <xf numFmtId="164" fontId="2" fillId="0" borderId="0" xfId="4" applyNumberFormat="1" applyFont="1"/>
    <xf numFmtId="1" fontId="2" fillId="0" borderId="0" xfId="3" applyNumberFormat="1" applyFont="1"/>
    <xf numFmtId="9" fontId="2" fillId="0" borderId="0" xfId="5" applyFont="1"/>
    <xf numFmtId="165" fontId="1" fillId="0" borderId="0" xfId="3" applyNumberFormat="1"/>
    <xf numFmtId="0" fontId="3" fillId="0" borderId="0" xfId="3" applyFont="1"/>
    <xf numFmtId="164" fontId="3" fillId="0" borderId="0" xfId="4" applyNumberFormat="1" applyFont="1"/>
    <xf numFmtId="1" fontId="3" fillId="0" borderId="0" xfId="3" applyNumberFormat="1" applyFont="1"/>
    <xf numFmtId="9" fontId="3" fillId="0" borderId="0" xfId="5" applyFont="1"/>
    <xf numFmtId="0" fontId="4" fillId="0" borderId="0" xfId="3" applyFont="1"/>
    <xf numFmtId="0" fontId="4" fillId="0" borderId="0" xfId="3" applyFont="1" applyAlignment="1">
      <alignment horizontal="left"/>
    </xf>
    <xf numFmtId="164" fontId="8" fillId="2" borderId="21" xfId="3" applyNumberFormat="1" applyFont="1" applyFill="1" applyBorder="1" applyAlignment="1">
      <alignment horizontal="center" vertical="center" wrapText="1"/>
    </xf>
    <xf numFmtId="9" fontId="8" fillId="2" borderId="47" xfId="3" applyNumberFormat="1" applyFont="1" applyFill="1" applyBorder="1" applyAlignment="1">
      <alignment horizontal="center" vertical="center" wrapText="1"/>
    </xf>
    <xf numFmtId="9" fontId="8" fillId="2" borderId="47" xfId="6" applyNumberFormat="1" applyFont="1" applyFill="1" applyBorder="1" applyAlignment="1">
      <alignment horizontal="center" vertical="center" wrapText="1"/>
    </xf>
    <xf numFmtId="164" fontId="8" fillId="2" borderId="21" xfId="6" applyNumberFormat="1" applyFont="1" applyFill="1" applyBorder="1" applyAlignment="1">
      <alignment horizontal="center" vertical="center" wrapText="1"/>
    </xf>
    <xf numFmtId="9" fontId="8" fillId="2" borderId="21" xfId="3" applyNumberFormat="1" applyFont="1" applyFill="1" applyBorder="1" applyAlignment="1">
      <alignment horizontal="center" vertical="center" wrapText="1"/>
    </xf>
    <xf numFmtId="43" fontId="8" fillId="2" borderId="0" xfId="3" applyNumberFormat="1" applyFont="1" applyFill="1" applyAlignment="1">
      <alignment horizontal="center" vertical="center" wrapText="1"/>
    </xf>
    <xf numFmtId="164" fontId="8" fillId="2" borderId="0" xfId="3" applyNumberFormat="1" applyFont="1" applyFill="1" applyAlignment="1">
      <alignment horizontal="center" vertical="center" wrapText="1"/>
    </xf>
    <xf numFmtId="164" fontId="8" fillId="2" borderId="47" xfId="3" applyNumberFormat="1" applyFont="1" applyFill="1" applyBorder="1" applyAlignment="1">
      <alignment horizontal="center" vertical="center" wrapText="1"/>
    </xf>
    <xf numFmtId="9" fontId="8" fillId="2" borderId="0" xfId="3" applyNumberFormat="1" applyFont="1" applyFill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9" fontId="8" fillId="2" borderId="49" xfId="3" applyNumberFormat="1" applyFont="1" applyFill="1" applyBorder="1" applyAlignment="1">
      <alignment horizontal="center" vertical="center" wrapText="1"/>
    </xf>
    <xf numFmtId="164" fontId="8" fillId="2" borderId="50" xfId="3" applyNumberFormat="1" applyFont="1" applyFill="1" applyBorder="1" applyAlignment="1">
      <alignment horizontal="center" vertical="center" wrapText="1"/>
    </xf>
    <xf numFmtId="164" fontId="8" fillId="2" borderId="49" xfId="3" applyNumberFormat="1" applyFont="1" applyFill="1" applyBorder="1" applyAlignment="1">
      <alignment horizontal="center" vertical="center" wrapText="1"/>
    </xf>
    <xf numFmtId="0" fontId="1" fillId="0" borderId="54" xfId="3" applyBorder="1"/>
    <xf numFmtId="0" fontId="1" fillId="0" borderId="1" xfId="3" applyBorder="1"/>
    <xf numFmtId="164" fontId="0" fillId="0" borderId="1" xfId="4" applyNumberFormat="1" applyFont="1" applyBorder="1"/>
    <xf numFmtId="0" fontId="9" fillId="0" borderId="1" xfId="3" applyFont="1" applyBorder="1" applyAlignment="1">
      <alignment horizontal="right"/>
    </xf>
    <xf numFmtId="0" fontId="9" fillId="0" borderId="1" xfId="3" applyFont="1" applyBorder="1" applyAlignment="1">
      <alignment horizontal="left"/>
    </xf>
    <xf numFmtId="164" fontId="2" fillId="0" borderId="1" xfId="4" applyNumberFormat="1" applyFont="1" applyBorder="1"/>
    <xf numFmtId="164" fontId="10" fillId="0" borderId="1" xfId="4" applyNumberFormat="1" applyFont="1" applyBorder="1"/>
    <xf numFmtId="0" fontId="11" fillId="0" borderId="0" xfId="3" applyFont="1" applyAlignment="1">
      <alignment horizontal="center" vertical="top" wrapText="1"/>
    </xf>
    <xf numFmtId="43" fontId="1" fillId="0" borderId="0" xfId="3" applyNumberFormat="1"/>
    <xf numFmtId="10" fontId="1" fillId="0" borderId="0" xfId="3" applyNumberFormat="1"/>
    <xf numFmtId="43" fontId="0" fillId="0" borderId="0" xfId="4" applyFont="1"/>
    <xf numFmtId="0" fontId="5" fillId="0" borderId="17" xfId="3" applyFont="1" applyBorder="1" applyAlignment="1">
      <alignment horizontal="right" wrapText="1"/>
    </xf>
    <xf numFmtId="164" fontId="5" fillId="0" borderId="18" xfId="4" applyNumberFormat="1" applyFont="1" applyBorder="1"/>
    <xf numFmtId="164" fontId="5" fillId="0" borderId="17" xfId="4" applyNumberFormat="1" applyFont="1" applyBorder="1"/>
    <xf numFmtId="9" fontId="5" fillId="0" borderId="9" xfId="3" applyNumberFormat="1" applyFont="1" applyBorder="1" applyAlignment="1">
      <alignment horizontal="right" wrapText="1"/>
    </xf>
    <xf numFmtId="164" fontId="5" fillId="0" borderId="46" xfId="3" applyNumberFormat="1" applyFont="1" applyBorder="1" applyAlignment="1">
      <alignment horizontal="right" vertical="center" wrapText="1"/>
    </xf>
    <xf numFmtId="9" fontId="5" fillId="0" borderId="45" xfId="3" applyNumberFormat="1" applyFont="1" applyBorder="1" applyAlignment="1">
      <alignment horizontal="right" vertical="center" wrapText="1"/>
    </xf>
    <xf numFmtId="10" fontId="5" fillId="0" borderId="46" xfId="3" applyNumberFormat="1" applyFont="1" applyBorder="1" applyAlignment="1">
      <alignment horizontal="right" vertical="center" wrapText="1"/>
    </xf>
    <xf numFmtId="164" fontId="5" fillId="0" borderId="18" xfId="4" applyNumberFormat="1" applyFont="1" applyBorder="1" applyAlignment="1">
      <alignment horizontal="right" wrapText="1"/>
    </xf>
    <xf numFmtId="9" fontId="5" fillId="0" borderId="45" xfId="6" applyNumberFormat="1" applyFont="1" applyBorder="1" applyAlignment="1">
      <alignment horizontal="right" vertical="center" wrapText="1"/>
    </xf>
    <xf numFmtId="164" fontId="5" fillId="0" borderId="34" xfId="3" applyNumberFormat="1" applyFont="1" applyBorder="1" applyAlignment="1">
      <alignment horizontal="right" vertical="center" wrapText="1"/>
    </xf>
    <xf numFmtId="164" fontId="5" fillId="0" borderId="15" xfId="4" applyNumberFormat="1" applyFont="1" applyBorder="1" applyAlignment="1">
      <alignment wrapText="1"/>
    </xf>
    <xf numFmtId="164" fontId="5" fillId="0" borderId="39" xfId="3" applyNumberFormat="1" applyFont="1" applyBorder="1" applyAlignment="1">
      <alignment wrapText="1"/>
    </xf>
    <xf numFmtId="0" fontId="5" fillId="0" borderId="44" xfId="3" applyFont="1" applyBorder="1" applyAlignment="1">
      <alignment horizontal="right" wrapText="1"/>
    </xf>
    <xf numFmtId="164" fontId="5" fillId="0" borderId="42" xfId="4" applyNumberFormat="1" applyFont="1" applyBorder="1"/>
    <xf numFmtId="164" fontId="5" fillId="0" borderId="44" xfId="4" applyNumberFormat="1" applyFont="1" applyBorder="1"/>
    <xf numFmtId="9" fontId="5" fillId="0" borderId="43" xfId="3" applyNumberFormat="1" applyFont="1" applyBorder="1" applyAlignment="1">
      <alignment horizontal="right" wrapText="1"/>
    </xf>
    <xf numFmtId="164" fontId="5" fillId="0" borderId="41" xfId="3" applyNumberFormat="1" applyFont="1" applyBorder="1" applyAlignment="1">
      <alignment horizontal="right" vertical="center" wrapText="1"/>
    </xf>
    <xf numFmtId="9" fontId="5" fillId="0" borderId="40" xfId="3" applyNumberFormat="1" applyFont="1" applyBorder="1" applyAlignment="1">
      <alignment horizontal="right" vertical="center" wrapText="1"/>
    </xf>
    <xf numFmtId="10" fontId="5" fillId="0" borderId="41" xfId="3" applyNumberFormat="1" applyFont="1" applyBorder="1" applyAlignment="1">
      <alignment horizontal="right" vertical="center" wrapText="1"/>
    </xf>
    <xf numFmtId="164" fontId="5" fillId="0" borderId="42" xfId="4" applyNumberFormat="1" applyFont="1" applyBorder="1" applyAlignment="1">
      <alignment horizontal="right" wrapText="1"/>
    </xf>
    <xf numFmtId="9" fontId="5" fillId="0" borderId="40" xfId="6" applyNumberFormat="1" applyFont="1" applyBorder="1" applyAlignment="1">
      <alignment horizontal="right" vertical="center" wrapText="1"/>
    </xf>
    <xf numFmtId="0" fontId="1" fillId="0" borderId="38" xfId="3" applyBorder="1"/>
    <xf numFmtId="0" fontId="5" fillId="0" borderId="15" xfId="4" applyNumberFormat="1" applyFont="1" applyBorder="1" applyAlignment="1">
      <alignment horizontal="right"/>
    </xf>
    <xf numFmtId="164" fontId="5" fillId="0" borderId="34" xfId="3" applyNumberFormat="1" applyFont="1" applyBorder="1" applyAlignment="1">
      <alignment horizontal="right"/>
    </xf>
    <xf numFmtId="164" fontId="5" fillId="0" borderId="18" xfId="1" applyNumberFormat="1" applyFont="1" applyBorder="1" applyAlignment="1">
      <alignment horizontal="right"/>
    </xf>
    <xf numFmtId="0" fontId="5" fillId="0" borderId="17" xfId="4" applyNumberFormat="1" applyFont="1" applyBorder="1" applyAlignment="1">
      <alignment horizontal="right"/>
    </xf>
    <xf numFmtId="9" fontId="5" fillId="0" borderId="17" xfId="5" applyFont="1" applyBorder="1" applyAlignment="1">
      <alignment horizontal="right"/>
    </xf>
    <xf numFmtId="3" fontId="5" fillId="0" borderId="36" xfId="3" applyNumberFormat="1" applyFont="1" applyBorder="1" applyAlignment="1">
      <alignment horizontal="right" wrapText="1"/>
    </xf>
    <xf numFmtId="9" fontId="5" fillId="0" borderId="9" xfId="2" applyFont="1" applyBorder="1" applyAlignment="1">
      <alignment horizontal="right" wrapText="1"/>
    </xf>
    <xf numFmtId="164" fontId="5" fillId="0" borderId="17" xfId="4" applyNumberFormat="1" applyFont="1" applyBorder="1" applyAlignment="1">
      <alignment horizontal="right"/>
    </xf>
    <xf numFmtId="10" fontId="7" fillId="0" borderId="18" xfId="4" applyNumberFormat="1" applyFont="1" applyBorder="1" applyAlignment="1">
      <alignment horizontal="right"/>
    </xf>
    <xf numFmtId="10" fontId="5" fillId="0" borderId="28" xfId="5" applyNumberFormat="1" applyFont="1" applyBorder="1" applyAlignment="1">
      <alignment horizontal="right"/>
    </xf>
    <xf numFmtId="2" fontId="5" fillId="0" borderId="18" xfId="3" applyNumberFormat="1" applyFont="1" applyBorder="1"/>
    <xf numFmtId="164" fontId="5" fillId="0" borderId="27" xfId="3" applyNumberFormat="1" applyFont="1" applyBorder="1"/>
    <xf numFmtId="9" fontId="5" fillId="0" borderId="9" xfId="3" applyNumberFormat="1" applyFont="1" applyBorder="1"/>
    <xf numFmtId="0" fontId="5" fillId="0" borderId="8" xfId="3" applyFont="1" applyBorder="1" applyAlignment="1">
      <alignment horizontal="right"/>
    </xf>
    <xf numFmtId="9" fontId="5" fillId="0" borderId="24" xfId="2" applyFont="1" applyBorder="1" applyAlignment="1">
      <alignment horizontal="right"/>
    </xf>
    <xf numFmtId="164" fontId="5" fillId="0" borderId="15" xfId="4" applyNumberFormat="1" applyFont="1" applyBorder="1" applyAlignment="1">
      <alignment horizontal="right"/>
    </xf>
    <xf numFmtId="164" fontId="5" fillId="0" borderId="18" xfId="3" applyNumberFormat="1" applyFont="1" applyBorder="1" applyAlignment="1">
      <alignment horizontal="right"/>
    </xf>
    <xf numFmtId="3" fontId="5" fillId="0" borderId="18" xfId="3" applyNumberFormat="1" applyFont="1" applyBorder="1" applyAlignment="1">
      <alignment horizontal="right" wrapText="1"/>
    </xf>
    <xf numFmtId="10" fontId="7" fillId="0" borderId="18" xfId="4" applyNumberFormat="1" applyFont="1" applyBorder="1"/>
    <xf numFmtId="0" fontId="5" fillId="0" borderId="34" xfId="4" applyNumberFormat="1" applyFont="1" applyBorder="1" applyAlignment="1">
      <alignment horizontal="right" vertical="center"/>
    </xf>
    <xf numFmtId="164" fontId="5" fillId="0" borderId="32" xfId="4" applyNumberFormat="1" applyFont="1" applyBorder="1" applyAlignment="1">
      <alignment horizontal="right"/>
    </xf>
    <xf numFmtId="10" fontId="5" fillId="0" borderId="36" xfId="3" applyNumberFormat="1" applyFont="1" applyBorder="1" applyAlignment="1">
      <alignment horizontal="right" wrapText="1"/>
    </xf>
    <xf numFmtId="10" fontId="5" fillId="0" borderId="35" xfId="3" applyNumberFormat="1" applyFont="1" applyBorder="1" applyAlignment="1">
      <alignment horizontal="right" wrapText="1"/>
    </xf>
    <xf numFmtId="164" fontId="5" fillId="0" borderId="18" xfId="4" applyNumberFormat="1" applyFont="1" applyBorder="1" applyAlignment="1">
      <alignment wrapText="1"/>
    </xf>
    <xf numFmtId="41" fontId="5" fillId="0" borderId="34" xfId="3" applyNumberFormat="1" applyFont="1" applyBorder="1" applyAlignment="1">
      <alignment horizontal="right"/>
    </xf>
    <xf numFmtId="0" fontId="5" fillId="0" borderId="33" xfId="4" applyNumberFormat="1" applyFont="1" applyBorder="1" applyAlignment="1">
      <alignment horizontal="right"/>
    </xf>
    <xf numFmtId="0" fontId="5" fillId="0" borderId="8" xfId="4" applyNumberFormat="1" applyFont="1" applyBorder="1" applyAlignment="1">
      <alignment horizontal="right"/>
    </xf>
    <xf numFmtId="3" fontId="5" fillId="0" borderId="29" xfId="3" applyNumberFormat="1" applyFont="1" applyBorder="1" applyAlignment="1">
      <alignment horizontal="right" wrapText="1"/>
    </xf>
    <xf numFmtId="164" fontId="5" fillId="0" borderId="8" xfId="4" applyNumberFormat="1" applyFont="1" applyBorder="1" applyAlignment="1">
      <alignment horizontal="right"/>
    </xf>
    <xf numFmtId="10" fontId="5" fillId="0" borderId="29" xfId="3" applyNumberFormat="1" applyFont="1" applyBorder="1" applyAlignment="1">
      <alignment horizontal="right" wrapText="1"/>
    </xf>
    <xf numFmtId="10" fontId="5" fillId="0" borderId="31" xfId="3" applyNumberFormat="1" applyFont="1" applyBorder="1" applyAlignment="1">
      <alignment horizontal="right" wrapText="1"/>
    </xf>
    <xf numFmtId="164" fontId="5" fillId="0" borderId="12" xfId="4" applyNumberFormat="1" applyFont="1" applyBorder="1" applyAlignment="1">
      <alignment wrapText="1"/>
    </xf>
    <xf numFmtId="164" fontId="5" fillId="0" borderId="30" xfId="4" applyNumberFormat="1" applyFont="1" applyBorder="1" applyAlignment="1">
      <alignment horizontal="right"/>
    </xf>
    <xf numFmtId="164" fontId="5" fillId="0" borderId="29" xfId="3" applyNumberFormat="1" applyFont="1" applyBorder="1" applyAlignment="1">
      <alignment horizontal="right"/>
    </xf>
    <xf numFmtId="3" fontId="5" fillId="0" borderId="12" xfId="3" applyNumberFormat="1" applyFont="1" applyBorder="1" applyAlignment="1">
      <alignment horizontal="right" wrapText="1"/>
    </xf>
    <xf numFmtId="10" fontId="7" fillId="0" borderId="12" xfId="4" applyNumberFormat="1" applyFont="1" applyBorder="1"/>
    <xf numFmtId="164" fontId="5" fillId="0" borderId="8" xfId="3" applyNumberFormat="1" applyFont="1" applyBorder="1"/>
    <xf numFmtId="0" fontId="5" fillId="0" borderId="2" xfId="4" applyNumberFormat="1" applyFont="1" applyBorder="1" applyAlignment="1">
      <alignment horizontal="right"/>
    </xf>
    <xf numFmtId="164" fontId="5" fillId="0" borderId="8" xfId="3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0" fontId="5" fillId="0" borderId="26" xfId="5" applyNumberFormat="1" applyFont="1" applyBorder="1" applyAlignment="1">
      <alignment horizontal="right"/>
    </xf>
    <xf numFmtId="2" fontId="5" fillId="0" borderId="12" xfId="3" applyNumberFormat="1" applyFont="1" applyBorder="1"/>
    <xf numFmtId="164" fontId="5" fillId="0" borderId="25" xfId="3" applyNumberFormat="1" applyFont="1" applyBorder="1"/>
    <xf numFmtId="164" fontId="5" fillId="0" borderId="2" xfId="4" applyNumberFormat="1" applyFont="1" applyBorder="1" applyAlignment="1">
      <alignment horizontal="right"/>
    </xf>
    <xf numFmtId="164" fontId="5" fillId="0" borderId="12" xfId="4" applyNumberFormat="1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164" fontId="5" fillId="0" borderId="25" xfId="3" applyNumberFormat="1" applyFont="1" applyBorder="1" applyAlignment="1">
      <alignment horizontal="right"/>
    </xf>
    <xf numFmtId="164" fontId="5" fillId="0" borderId="6" xfId="3" applyNumberFormat="1" applyFont="1" applyBorder="1" applyAlignment="1">
      <alignment horizontal="right"/>
    </xf>
    <xf numFmtId="164" fontId="5" fillId="0" borderId="27" xfId="3" applyNumberFormat="1" applyFont="1" applyBorder="1" applyAlignment="1">
      <alignment horizontal="right"/>
    </xf>
    <xf numFmtId="9" fontId="5" fillId="0" borderId="8" xfId="5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10" xfId="4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5" fillId="0" borderId="17" xfId="3" applyFont="1" applyBorder="1" applyAlignment="1">
      <alignment horizontal="right"/>
    </xf>
    <xf numFmtId="164" fontId="5" fillId="0" borderId="6" xfId="3" applyNumberFormat="1" applyFont="1" applyBorder="1"/>
    <xf numFmtId="0" fontId="5" fillId="0" borderId="24" xfId="3" applyFont="1" applyBorder="1" applyAlignment="1">
      <alignment horizontal="right"/>
    </xf>
    <xf numFmtId="10" fontId="7" fillId="0" borderId="6" xfId="4" applyNumberFormat="1" applyFont="1" applyBorder="1"/>
    <xf numFmtId="164" fontId="5" fillId="0" borderId="6" xfId="4" applyNumberFormat="1" applyFont="1" applyBorder="1" applyAlignment="1">
      <alignment horizontal="right"/>
    </xf>
    <xf numFmtId="0" fontId="5" fillId="0" borderId="18" xfId="3" applyFont="1" applyBorder="1" applyAlignment="1">
      <alignment horizontal="right"/>
    </xf>
    <xf numFmtId="0" fontId="5" fillId="0" borderId="12" xfId="3" applyFont="1" applyBorder="1" applyAlignment="1">
      <alignment horizontal="right"/>
    </xf>
    <xf numFmtId="0" fontId="5" fillId="0" borderId="24" xfId="4" applyNumberFormat="1" applyFont="1" applyBorder="1" applyAlignment="1">
      <alignment horizontal="right"/>
    </xf>
    <xf numFmtId="3" fontId="5" fillId="0" borderId="12" xfId="4" applyNumberFormat="1" applyFont="1" applyBorder="1" applyAlignment="1">
      <alignment horizontal="right"/>
    </xf>
    <xf numFmtId="0" fontId="5" fillId="0" borderId="14" xfId="3" applyFont="1" applyBorder="1" applyAlignment="1">
      <alignment horizontal="right"/>
    </xf>
    <xf numFmtId="164" fontId="5" fillId="0" borderId="4" xfId="4" applyNumberFormat="1" applyFont="1" applyBorder="1" applyAlignment="1">
      <alignment horizontal="right"/>
    </xf>
    <xf numFmtId="9" fontId="5" fillId="0" borderId="4" xfId="5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5" fillId="0" borderId="3" xfId="4" applyNumberFormat="1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10" fontId="5" fillId="0" borderId="23" xfId="5" applyNumberFormat="1" applyFont="1" applyBorder="1" applyAlignment="1">
      <alignment horizontal="right"/>
    </xf>
    <xf numFmtId="164" fontId="5" fillId="0" borderId="19" xfId="3" applyNumberFormat="1" applyFont="1" applyBorder="1" applyAlignment="1">
      <alignment horizontal="right"/>
    </xf>
    <xf numFmtId="0" fontId="5" fillId="0" borderId="4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164" fontId="5" fillId="0" borderId="14" xfId="4" applyNumberFormat="1" applyFont="1" applyBorder="1" applyAlignment="1">
      <alignment horizontal="right"/>
    </xf>
    <xf numFmtId="0" fontId="5" fillId="0" borderId="0" xfId="3" applyFont="1" applyAlignment="1">
      <alignment horizontal="right"/>
    </xf>
    <xf numFmtId="164" fontId="5" fillId="0" borderId="0" xfId="4" applyNumberFormat="1" applyFont="1" applyAlignment="1">
      <alignment horizontal="right"/>
    </xf>
    <xf numFmtId="9" fontId="5" fillId="0" borderId="0" xfId="5" applyFont="1" applyAlignment="1">
      <alignment horizontal="right"/>
    </xf>
    <xf numFmtId="3" fontId="5" fillId="0" borderId="6" xfId="4" applyNumberFormat="1" applyFont="1" applyBorder="1" applyAlignment="1">
      <alignment horizontal="right"/>
    </xf>
    <xf numFmtId="0" fontId="5" fillId="0" borderId="21" xfId="3" applyFont="1" applyBorder="1" applyAlignment="1">
      <alignment horizontal="right"/>
    </xf>
    <xf numFmtId="10" fontId="5" fillId="0" borderId="20" xfId="5" applyNumberFormat="1" applyFont="1" applyBorder="1" applyAlignment="1">
      <alignment horizontal="right"/>
    </xf>
    <xf numFmtId="164" fontId="5" fillId="0" borderId="11" xfId="4" applyNumberFormat="1" applyFont="1" applyBorder="1" applyAlignment="1">
      <alignment horizontal="right"/>
    </xf>
    <xf numFmtId="164" fontId="5" fillId="0" borderId="13" xfId="4" applyNumberFormat="1" applyFont="1" applyBorder="1"/>
    <xf numFmtId="3" fontId="5" fillId="0" borderId="18" xfId="4" applyNumberFormat="1" applyFont="1" applyBorder="1" applyAlignment="1">
      <alignment horizontal="right"/>
    </xf>
    <xf numFmtId="0" fontId="5" fillId="0" borderId="16" xfId="3" applyFont="1" applyBorder="1" applyAlignment="1">
      <alignment horizontal="right"/>
    </xf>
    <xf numFmtId="164" fontId="5" fillId="0" borderId="11" xfId="4" applyNumberFormat="1" applyFont="1" applyBorder="1"/>
    <xf numFmtId="0" fontId="5" fillId="0" borderId="5" xfId="4" applyNumberFormat="1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5" xfId="3" applyFont="1" applyBorder="1" applyAlignment="1">
      <alignment horizontal="right"/>
    </xf>
    <xf numFmtId="164" fontId="5" fillId="0" borderId="59" xfId="3" applyNumberFormat="1" applyFont="1" applyBorder="1" applyAlignment="1">
      <alignment horizontal="right" vertical="center" wrapText="1"/>
    </xf>
    <xf numFmtId="0" fontId="5" fillId="0" borderId="22" xfId="3" applyFont="1" applyBorder="1" applyAlignment="1">
      <alignment horizontal="right"/>
    </xf>
    <xf numFmtId="0" fontId="5" fillId="0" borderId="10" xfId="3" applyFont="1" applyBorder="1" applyAlignment="1">
      <alignment horizontal="right"/>
    </xf>
    <xf numFmtId="9" fontId="5" fillId="0" borderId="60" xfId="2" applyFont="1" applyBorder="1" applyAlignment="1">
      <alignment horizontal="right" wrapText="1"/>
    </xf>
    <xf numFmtId="0" fontId="5" fillId="0" borderId="10" xfId="4" applyNumberFormat="1" applyFont="1" applyBorder="1" applyAlignment="1">
      <alignment horizontal="right"/>
    </xf>
    <xf numFmtId="0" fontId="5" fillId="0" borderId="61" xfId="4" applyNumberFormat="1" applyFont="1" applyBorder="1" applyAlignment="1">
      <alignment horizontal="right"/>
    </xf>
    <xf numFmtId="0" fontId="12" fillId="0" borderId="0" xfId="3" applyFont="1"/>
    <xf numFmtId="10" fontId="12" fillId="0" borderId="0" xfId="7" applyNumberFormat="1" applyFont="1" applyBorder="1"/>
    <xf numFmtId="9" fontId="12" fillId="0" borderId="0" xfId="7" applyFont="1" applyBorder="1"/>
    <xf numFmtId="0" fontId="12" fillId="0" borderId="0" xfId="8" applyNumberFormat="1" applyFont="1" applyBorder="1" applyAlignment="1">
      <alignment horizontal="right"/>
    </xf>
    <xf numFmtId="164" fontId="12" fillId="0" borderId="0" xfId="3" applyNumberFormat="1" applyFont="1"/>
    <xf numFmtId="164" fontId="12" fillId="0" borderId="0" xfId="8" applyNumberFormat="1" applyFont="1" applyBorder="1"/>
    <xf numFmtId="164" fontId="12" fillId="0" borderId="0" xfId="8" applyNumberFormat="1" applyFont="1" applyBorder="1" applyAlignment="1">
      <alignment horizontal="right"/>
    </xf>
    <xf numFmtId="9" fontId="12" fillId="0" borderId="0" xfId="3" applyNumberFormat="1" applyFont="1"/>
    <xf numFmtId="166" fontId="12" fillId="0" borderId="0" xfId="3" applyNumberFormat="1" applyFont="1"/>
    <xf numFmtId="164" fontId="14" fillId="0" borderId="0" xfId="3" applyNumberFormat="1" applyFont="1" applyAlignment="1">
      <alignment horizontal="right"/>
    </xf>
    <xf numFmtId="0" fontId="13" fillId="0" borderId="0" xfId="3" applyFont="1"/>
    <xf numFmtId="164" fontId="13" fillId="0" borderId="0" xfId="3" applyNumberFormat="1" applyFont="1"/>
    <xf numFmtId="0" fontId="2" fillId="0" borderId="0" xfId="3" applyFont="1" applyAlignment="1">
      <alignment horizontal="left"/>
    </xf>
    <xf numFmtId="0" fontId="1" fillId="0" borderId="0" xfId="3"/>
    <xf numFmtId="164" fontId="0" fillId="0" borderId="0" xfId="4" applyNumberFormat="1" applyFont="1"/>
    <xf numFmtId="0" fontId="1" fillId="0" borderId="62" xfId="3" applyBorder="1"/>
    <xf numFmtId="164" fontId="8" fillId="2" borderId="13" xfId="3" applyNumberFormat="1" applyFont="1" applyFill="1" applyBorder="1" applyAlignment="1">
      <alignment horizontal="center" vertical="center" wrapText="1"/>
    </xf>
    <xf numFmtId="164" fontId="8" fillId="0" borderId="47" xfId="3" applyNumberFormat="1" applyFont="1" applyBorder="1" applyAlignment="1">
      <alignment horizontal="center" vertical="center" wrapText="1"/>
    </xf>
    <xf numFmtId="0" fontId="15" fillId="0" borderId="0" xfId="0" applyFont="1"/>
    <xf numFmtId="167" fontId="15" fillId="0" borderId="0" xfId="0" applyNumberFormat="1" applyFont="1"/>
    <xf numFmtId="164" fontId="8" fillId="0" borderId="0" xfId="3" applyNumberFormat="1" applyFont="1" applyAlignment="1">
      <alignment horizontal="center" vertical="center" wrapText="1"/>
    </xf>
    <xf numFmtId="9" fontId="8" fillId="0" borderId="0" xfId="3" applyNumberFormat="1" applyFont="1" applyAlignment="1">
      <alignment horizontal="center" vertical="center" wrapText="1"/>
    </xf>
    <xf numFmtId="0" fontId="15" fillId="0" borderId="0" xfId="9" applyFont="1"/>
    <xf numFmtId="9" fontId="8" fillId="0" borderId="47" xfId="3" applyNumberFormat="1" applyFont="1" applyBorder="1" applyAlignment="1">
      <alignment horizontal="center" vertical="center" wrapText="1"/>
    </xf>
    <xf numFmtId="9" fontId="8" fillId="0" borderId="47" xfId="6" applyNumberFormat="1" applyFont="1" applyBorder="1" applyAlignment="1">
      <alignment horizontal="center" vertical="center" wrapText="1"/>
    </xf>
    <xf numFmtId="167" fontId="15" fillId="0" borderId="13" xfId="0" applyNumberFormat="1" applyFont="1" applyBorder="1"/>
    <xf numFmtId="17" fontId="0" fillId="0" borderId="0" xfId="0" applyNumberFormat="1"/>
    <xf numFmtId="164" fontId="5" fillId="0" borderId="15" xfId="10" applyNumberFormat="1" applyFont="1" applyBorder="1" applyAlignment="1">
      <alignment horizontal="right" vertical="center"/>
    </xf>
    <xf numFmtId="168" fontId="5" fillId="0" borderId="18" xfId="4" applyNumberFormat="1" applyFont="1" applyBorder="1"/>
    <xf numFmtId="165" fontId="5" fillId="0" borderId="9" xfId="3" applyNumberFormat="1" applyFont="1" applyBorder="1" applyAlignment="1">
      <alignment horizontal="right" wrapText="1"/>
    </xf>
    <xf numFmtId="165" fontId="5" fillId="0" borderId="45" xfId="3" applyNumberFormat="1" applyFont="1" applyBorder="1" applyAlignment="1">
      <alignment horizontal="right" vertical="center" wrapText="1"/>
    </xf>
    <xf numFmtId="17" fontId="0" fillId="0" borderId="38" xfId="0" applyNumberFormat="1" applyBorder="1"/>
    <xf numFmtId="164" fontId="5" fillId="0" borderId="39" xfId="10" applyNumberFormat="1" applyFont="1" applyBorder="1" applyAlignment="1">
      <alignment horizontal="right" vertical="center"/>
    </xf>
    <xf numFmtId="164" fontId="5" fillId="0" borderId="63" xfId="4" applyNumberFormat="1" applyFont="1" applyBorder="1" applyAlignment="1">
      <alignment horizontal="right"/>
    </xf>
    <xf numFmtId="165" fontId="5" fillId="0" borderId="43" xfId="3" applyNumberFormat="1" applyFont="1" applyBorder="1" applyAlignment="1">
      <alignment horizontal="right" wrapText="1"/>
    </xf>
    <xf numFmtId="165" fontId="5" fillId="0" borderId="40" xfId="3" applyNumberFormat="1" applyFont="1" applyBorder="1" applyAlignment="1">
      <alignment horizontal="right" vertical="center" wrapText="1"/>
    </xf>
    <xf numFmtId="0" fontId="0" fillId="0" borderId="15" xfId="0" applyBorder="1"/>
    <xf numFmtId="165" fontId="5" fillId="0" borderId="9" xfId="2" applyNumberFormat="1" applyFont="1" applyBorder="1" applyAlignment="1">
      <alignment horizontal="right" wrapText="1"/>
    </xf>
    <xf numFmtId="164" fontId="6" fillId="0" borderId="0" xfId="1" applyNumberFormat="1"/>
    <xf numFmtId="165" fontId="5" fillId="0" borderId="9" xfId="5" applyNumberFormat="1" applyFont="1" applyBorder="1" applyAlignment="1">
      <alignment horizontal="right"/>
    </xf>
    <xf numFmtId="9" fontId="5" fillId="0" borderId="9" xfId="2" applyFont="1" applyBorder="1" applyAlignment="1">
      <alignment horizontal="right"/>
    </xf>
    <xf numFmtId="165" fontId="5" fillId="0" borderId="37" xfId="5" applyNumberFormat="1" applyFont="1" applyBorder="1" applyAlignment="1">
      <alignment horizontal="right" wrapText="1"/>
    </xf>
    <xf numFmtId="165" fontId="5" fillId="0" borderId="24" xfId="5" applyNumberFormat="1" applyFont="1" applyBorder="1" applyAlignment="1">
      <alignment horizontal="right"/>
    </xf>
    <xf numFmtId="168" fontId="5" fillId="0" borderId="64" xfId="4" applyNumberFormat="1" applyFont="1" applyBorder="1"/>
    <xf numFmtId="165" fontId="5" fillId="0" borderId="60" xfId="3" applyNumberFormat="1" applyFont="1" applyBorder="1" applyAlignment="1">
      <alignment horizontal="right" wrapText="1"/>
    </xf>
    <xf numFmtId="165" fontId="5" fillId="0" borderId="9" xfId="3" applyNumberFormat="1" applyFont="1" applyBorder="1"/>
    <xf numFmtId="164" fontId="5" fillId="0" borderId="0" xfId="3" applyNumberFormat="1" applyFont="1" applyAlignment="1">
      <alignment horizontal="right"/>
    </xf>
    <xf numFmtId="164" fontId="5" fillId="0" borderId="6" xfId="4" applyNumberFormat="1" applyFont="1" applyBorder="1"/>
    <xf numFmtId="164" fontId="5" fillId="0" borderId="10" xfId="4" applyNumberFormat="1" applyFont="1" applyBorder="1"/>
    <xf numFmtId="9" fontId="5" fillId="0" borderId="5" xfId="3" applyNumberFormat="1" applyFont="1" applyBorder="1" applyAlignment="1">
      <alignment horizontal="right" wrapText="1"/>
    </xf>
    <xf numFmtId="165" fontId="5" fillId="0" borderId="3" xfId="5" applyNumberFormat="1" applyFont="1" applyBorder="1" applyAlignment="1">
      <alignment horizontal="right"/>
    </xf>
    <xf numFmtId="164" fontId="5" fillId="0" borderId="65" xfId="3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 wrapText="1"/>
    </xf>
    <xf numFmtId="165" fontId="5" fillId="0" borderId="0" xfId="5" applyNumberFormat="1" applyFont="1" applyAlignment="1">
      <alignment horizontal="right"/>
    </xf>
    <xf numFmtId="165" fontId="5" fillId="0" borderId="3" xfId="3" applyNumberFormat="1" applyFont="1" applyBorder="1" applyAlignment="1">
      <alignment horizontal="right"/>
    </xf>
    <xf numFmtId="10" fontId="5" fillId="0" borderId="45" xfId="3" applyNumberFormat="1" applyFont="1" applyBorder="1" applyAlignment="1">
      <alignment horizontal="right" vertical="center" wrapText="1"/>
    </xf>
    <xf numFmtId="9" fontId="8" fillId="2" borderId="56" xfId="3" applyNumberFormat="1" applyFont="1" applyFill="1" applyBorder="1" applyAlignment="1">
      <alignment horizontal="center" vertical="center" wrapText="1"/>
    </xf>
    <xf numFmtId="0" fontId="0" fillId="0" borderId="48" xfId="0" applyBorder="1"/>
    <xf numFmtId="164" fontId="8" fillId="2" borderId="57" xfId="3" applyNumberFormat="1" applyFont="1" applyFill="1" applyBorder="1" applyAlignment="1">
      <alignment horizontal="center" vertical="center" wrapText="1"/>
    </xf>
    <xf numFmtId="0" fontId="0" fillId="0" borderId="52" xfId="0" applyBorder="1"/>
    <xf numFmtId="164" fontId="8" fillId="2" borderId="56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left"/>
    </xf>
    <xf numFmtId="0" fontId="1" fillId="0" borderId="0" xfId="3"/>
    <xf numFmtId="164" fontId="0" fillId="0" borderId="0" xfId="4" applyNumberFormat="1" applyFont="1"/>
    <xf numFmtId="0" fontId="9" fillId="0" borderId="0" xfId="3" applyFont="1" applyAlignment="1">
      <alignment horizontal="left" vertical="top"/>
    </xf>
    <xf numFmtId="0" fontId="9" fillId="0" borderId="22" xfId="3" applyFont="1" applyBorder="1" applyAlignment="1">
      <alignment horizontal="left" vertical="top"/>
    </xf>
    <xf numFmtId="164" fontId="8" fillId="2" borderId="58" xfId="3" applyNumberFormat="1" applyFont="1" applyFill="1" applyBorder="1" applyAlignment="1">
      <alignment horizontal="center" vertical="center" wrapText="1"/>
    </xf>
    <xf numFmtId="0" fontId="0" fillId="0" borderId="51" xfId="0" applyBorder="1"/>
    <xf numFmtId="0" fontId="2" fillId="0" borderId="55" xfId="3" applyFont="1" applyBorder="1" applyAlignment="1">
      <alignment horizontal="left"/>
    </xf>
    <xf numFmtId="0" fontId="0" fillId="0" borderId="1" xfId="0" applyBorder="1"/>
    <xf numFmtId="0" fontId="0" fillId="0" borderId="53" xfId="0" applyBorder="1"/>
    <xf numFmtId="9" fontId="8" fillId="2" borderId="56" xfId="6" applyNumberFormat="1" applyFont="1" applyFill="1" applyBorder="1" applyAlignment="1">
      <alignment horizontal="center" vertical="center" wrapText="1"/>
    </xf>
    <xf numFmtId="43" fontId="8" fillId="2" borderId="56" xfId="3" applyNumberFormat="1" applyFont="1" applyFill="1" applyBorder="1" applyAlignment="1">
      <alignment horizontal="center" vertical="center" wrapText="1"/>
    </xf>
    <xf numFmtId="164" fontId="8" fillId="2" borderId="56" xfId="6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left"/>
    </xf>
    <xf numFmtId="10" fontId="5" fillId="0" borderId="40" xfId="3" applyNumberFormat="1" applyFont="1" applyBorder="1" applyAlignment="1">
      <alignment horizontal="right" vertical="center" wrapText="1"/>
    </xf>
    <xf numFmtId="164" fontId="6" fillId="0" borderId="0" xfId="1" applyNumberFormat="1" applyAlignment="1">
      <alignment horizontal="right"/>
    </xf>
    <xf numFmtId="168" fontId="5" fillId="0" borderId="18" xfId="4" applyNumberFormat="1" applyFont="1" applyBorder="1" applyAlignment="1">
      <alignment horizontal="right"/>
    </xf>
    <xf numFmtId="168" fontId="5" fillId="0" borderId="42" xfId="4" applyNumberFormat="1" applyFont="1" applyBorder="1" applyAlignment="1">
      <alignment horizontal="right"/>
    </xf>
    <xf numFmtId="164" fontId="5" fillId="0" borderId="17" xfId="3" applyNumberFormat="1" applyFont="1" applyBorder="1" applyAlignment="1">
      <alignment horizontal="right"/>
    </xf>
  </cellXfs>
  <cellStyles count="11">
    <cellStyle name="Comma" xfId="1" builtinId="3"/>
    <cellStyle name="Comma 2" xfId="4" xr:uid="{00000000-0005-0000-0000-000004000000}"/>
    <cellStyle name="Comma 2 2" xfId="10" xr:uid="{EC438466-DF0B-2348-AE26-E7801CAE2EAD}"/>
    <cellStyle name="Comma 3" xfId="8" xr:uid="{3AABD76B-679F-0441-8BE4-D6471B3ED8E2}"/>
    <cellStyle name="Normal" xfId="0" builtinId="0"/>
    <cellStyle name="Normal 2" xfId="6" xr:uid="{00000000-0005-0000-0000-000006000000}"/>
    <cellStyle name="Normal 3" xfId="3" xr:uid="{00000000-0005-0000-0000-000003000000}"/>
    <cellStyle name="Normal 4" xfId="9" xr:uid="{B2F71B05-42BE-6348-91AF-5F99F1E80797}"/>
    <cellStyle name="Percent" xfId="2" builtinId="5"/>
    <cellStyle name="Percent 2" xfId="5" xr:uid="{00000000-0005-0000-0000-000005000000}"/>
    <cellStyle name="Percent 3" xfId="7" xr:uid="{37862F38-56F2-544E-BF83-1119F95BA8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UK Nominal GDP, Public Debt and Private Debt</a:t>
            </a:r>
          </a:p>
          <a:p>
            <a:pPr>
              <a:defRPr/>
            </a:pPr>
            <a:r>
              <a:rPr lang="en-US" sz="1100" b="0">
                <a:latin typeface="+mn-lt"/>
              </a:rPr>
              <a:t>in million pounds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Charts'!$B$3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'Debt Charts'!$A$4:$A$66</c:f>
              <c:numCache>
                <c:formatCode>General</c:formatCode>
                <c:ptCount val="63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</c:numCache>
            </c:numRef>
          </c:cat>
          <c:val>
            <c:numRef>
              <c:f>'Debt Charts'!$B$4:$B$66</c:f>
              <c:numCache>
                <c:formatCode>_(* #,##0_);_(* \(#,##0\);_(* "-"??_);_(@_)</c:formatCode>
                <c:ptCount val="63"/>
                <c:pt idx="1">
                  <c:v>26201</c:v>
                </c:pt>
                <c:pt idx="2">
                  <c:v>27918</c:v>
                </c:pt>
                <c:pt idx="3">
                  <c:v>29236</c:v>
                </c:pt>
                <c:pt idx="4">
                  <c:v>31101</c:v>
                </c:pt>
                <c:pt idx="5">
                  <c:v>34050</c:v>
                </c:pt>
                <c:pt idx="6">
                  <c:v>36831</c:v>
                </c:pt>
                <c:pt idx="7">
                  <c:v>39399</c:v>
                </c:pt>
                <c:pt idx="8">
                  <c:v>41685</c:v>
                </c:pt>
                <c:pt idx="9">
                  <c:v>45809</c:v>
                </c:pt>
                <c:pt idx="10">
                  <c:v>49781</c:v>
                </c:pt>
                <c:pt idx="11">
                  <c:v>56061</c:v>
                </c:pt>
                <c:pt idx="12">
                  <c:v>62888</c:v>
                </c:pt>
                <c:pt idx="13">
                  <c:v>70592</c:v>
                </c:pt>
                <c:pt idx="14">
                  <c:v>81801</c:v>
                </c:pt>
                <c:pt idx="15">
                  <c:v>92681</c:v>
                </c:pt>
                <c:pt idx="16">
                  <c:v>115100</c:v>
                </c:pt>
                <c:pt idx="17">
                  <c:v>137005</c:v>
                </c:pt>
                <c:pt idx="18">
                  <c:v>159811</c:v>
                </c:pt>
                <c:pt idx="19">
                  <c:v>186195</c:v>
                </c:pt>
                <c:pt idx="20">
                  <c:v>221038</c:v>
                </c:pt>
                <c:pt idx="21">
                  <c:v>260036</c:v>
                </c:pt>
                <c:pt idx="22">
                  <c:v>290262</c:v>
                </c:pt>
                <c:pt idx="23">
                  <c:v>319630</c:v>
                </c:pt>
                <c:pt idx="24">
                  <c:v>351406</c:v>
                </c:pt>
                <c:pt idx="25">
                  <c:v>377961</c:v>
                </c:pt>
                <c:pt idx="26">
                  <c:v>414665</c:v>
                </c:pt>
                <c:pt idx="27">
                  <c:v>446703</c:v>
                </c:pt>
                <c:pt idx="28">
                  <c:v>497009</c:v>
                </c:pt>
                <c:pt idx="29">
                  <c:v>556060</c:v>
                </c:pt>
                <c:pt idx="30">
                  <c:v>615151</c:v>
                </c:pt>
                <c:pt idx="31">
                  <c:v>671439</c:v>
                </c:pt>
                <c:pt idx="32">
                  <c:v>706665</c:v>
                </c:pt>
                <c:pt idx="33">
                  <c:v>731793</c:v>
                </c:pt>
                <c:pt idx="34">
                  <c:v>770871</c:v>
                </c:pt>
                <c:pt idx="35">
                  <c:v>811916</c:v>
                </c:pt>
                <c:pt idx="36">
                  <c:v>853077</c:v>
                </c:pt>
                <c:pt idx="37">
                  <c:v>911258</c:v>
                </c:pt>
                <c:pt idx="38">
                  <c:v>953952</c:v>
                </c:pt>
                <c:pt idx="39">
                  <c:v>999326</c:v>
                </c:pt>
                <c:pt idx="40">
                  <c:v>1044150</c:v>
                </c:pt>
                <c:pt idx="41">
                  <c:v>1101143</c:v>
                </c:pt>
                <c:pt idx="42">
                  <c:v>1145323</c:v>
                </c:pt>
                <c:pt idx="43">
                  <c:v>1191515</c:v>
                </c:pt>
                <c:pt idx="44">
                  <c:v>1259675</c:v>
                </c:pt>
                <c:pt idx="45">
                  <c:v>1323420</c:v>
                </c:pt>
                <c:pt idx="46">
                  <c:v>1399643</c:v>
                </c:pt>
                <c:pt idx="47">
                  <c:v>1472837</c:v>
                </c:pt>
                <c:pt idx="48">
                  <c:v>1545792</c:v>
                </c:pt>
                <c:pt idx="49">
                  <c:v>1594737</c:v>
                </c:pt>
                <c:pt idx="50">
                  <c:v>1551882</c:v>
                </c:pt>
                <c:pt idx="51">
                  <c:v>1612381</c:v>
                </c:pt>
                <c:pt idx="52">
                  <c:v>1664211</c:v>
                </c:pt>
                <c:pt idx="53">
                  <c:v>1713241</c:v>
                </c:pt>
                <c:pt idx="54">
                  <c:v>1782296</c:v>
                </c:pt>
                <c:pt idx="55">
                  <c:v>1862827</c:v>
                </c:pt>
                <c:pt idx="56">
                  <c:v>1920998</c:v>
                </c:pt>
                <c:pt idx="57">
                  <c:v>1999461</c:v>
                </c:pt>
                <c:pt idx="58">
                  <c:v>2085008</c:v>
                </c:pt>
                <c:pt idx="59">
                  <c:v>2157410</c:v>
                </c:pt>
                <c:pt idx="60">
                  <c:v>2238348</c:v>
                </c:pt>
                <c:pt idx="61">
                  <c:v>2109594</c:v>
                </c:pt>
                <c:pt idx="62">
                  <c:v>2270246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4-1046-9A75-FB964BC40A35}"/>
            </c:ext>
          </c:extLst>
        </c:ser>
        <c:ser>
          <c:idx val="1"/>
          <c:order val="1"/>
          <c:tx>
            <c:strRef>
              <c:f>'Debt Charts'!$C$3</c:f>
              <c:strCache>
                <c:ptCount val="1"/>
                <c:pt idx="0">
                  <c:v>Public Debt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'Debt Charts'!$A$4:$A$66</c:f>
              <c:numCache>
                <c:formatCode>General</c:formatCode>
                <c:ptCount val="63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</c:numCache>
            </c:numRef>
          </c:cat>
          <c:val>
            <c:numRef>
              <c:f>'Debt Charts'!$C$4:$C$66</c:f>
              <c:numCache>
                <c:formatCode>_(* #,##0_);_(* \(#,##0\);_(* "-"??_);_(@_)</c:formatCode>
                <c:ptCount val="63"/>
                <c:pt idx="1">
                  <c:v>27580.246391193599</c:v>
                </c:pt>
                <c:pt idx="2">
                  <c:v>28237.232592691202</c:v>
                </c:pt>
                <c:pt idx="3">
                  <c:v>28769.147860172801</c:v>
                </c:pt>
                <c:pt idx="4">
                  <c:v>29993.8268964864</c:v>
                </c:pt>
                <c:pt idx="5">
                  <c:v>30401.01209702401</c:v>
                </c:pt>
                <c:pt idx="6">
                  <c:v>30545.204232192002</c:v>
                </c:pt>
                <c:pt idx="7">
                  <c:v>31461.737973350409</c:v>
                </c:pt>
                <c:pt idx="8">
                  <c:v>32039.3820676096</c:v>
                </c:pt>
                <c:pt idx="9">
                  <c:v>34268.361650175997</c:v>
                </c:pt>
                <c:pt idx="10">
                  <c:v>34033.139468697598</c:v>
                </c:pt>
                <c:pt idx="11">
                  <c:v>34702.796399999999</c:v>
                </c:pt>
                <c:pt idx="12">
                  <c:v>35086.8243</c:v>
                </c:pt>
                <c:pt idx="13">
                  <c:v>37601.677500000013</c:v>
                </c:pt>
                <c:pt idx="14">
                  <c:v>38701.167119999998</c:v>
                </c:pt>
                <c:pt idx="15">
                  <c:v>42450.6728</c:v>
                </c:pt>
                <c:pt idx="16">
                  <c:v>59367</c:v>
                </c:pt>
                <c:pt idx="17">
                  <c:v>71096</c:v>
                </c:pt>
                <c:pt idx="18">
                  <c:v>84059</c:v>
                </c:pt>
                <c:pt idx="19">
                  <c:v>95834</c:v>
                </c:pt>
                <c:pt idx="20">
                  <c:v>104448</c:v>
                </c:pt>
                <c:pt idx="21">
                  <c:v>113890</c:v>
                </c:pt>
                <c:pt idx="22">
                  <c:v>128045</c:v>
                </c:pt>
                <c:pt idx="23">
                  <c:v>136302</c:v>
                </c:pt>
                <c:pt idx="24">
                  <c:v>146415</c:v>
                </c:pt>
                <c:pt idx="25">
                  <c:v>156932</c:v>
                </c:pt>
                <c:pt idx="26">
                  <c:v>168517</c:v>
                </c:pt>
                <c:pt idx="27">
                  <c:v>183323</c:v>
                </c:pt>
                <c:pt idx="28">
                  <c:v>204763</c:v>
                </c:pt>
                <c:pt idx="29">
                  <c:v>200065</c:v>
                </c:pt>
                <c:pt idx="30">
                  <c:v>189121</c:v>
                </c:pt>
                <c:pt idx="31">
                  <c:v>184233</c:v>
                </c:pt>
                <c:pt idx="32">
                  <c:v>196365</c:v>
                </c:pt>
                <c:pt idx="33">
                  <c:v>242446</c:v>
                </c:pt>
                <c:pt idx="34">
                  <c:v>318791</c:v>
                </c:pt>
                <c:pt idx="35">
                  <c:v>324575</c:v>
                </c:pt>
                <c:pt idx="36">
                  <c:v>378245</c:v>
                </c:pt>
                <c:pt idx="37">
                  <c:v>400253</c:v>
                </c:pt>
                <c:pt idx="38">
                  <c:v>411845</c:v>
                </c:pt>
                <c:pt idx="39">
                  <c:v>408217</c:v>
                </c:pt>
                <c:pt idx="40">
                  <c:v>410732</c:v>
                </c:pt>
                <c:pt idx="41">
                  <c:v>414826</c:v>
                </c:pt>
                <c:pt idx="42">
                  <c:v>400663</c:v>
                </c:pt>
                <c:pt idx="43">
                  <c:v>422181</c:v>
                </c:pt>
                <c:pt idx="44">
                  <c:v>462610</c:v>
                </c:pt>
                <c:pt idx="45">
                  <c:v>526431</c:v>
                </c:pt>
                <c:pt idx="46">
                  <c:v>573492</c:v>
                </c:pt>
                <c:pt idx="47">
                  <c:v>619115</c:v>
                </c:pt>
                <c:pt idx="48">
                  <c:v>666880</c:v>
                </c:pt>
                <c:pt idx="49">
                  <c:v>809985</c:v>
                </c:pt>
                <c:pt idx="50">
                  <c:v>1005405</c:v>
                </c:pt>
                <c:pt idx="51">
                  <c:v>1220252</c:v>
                </c:pt>
                <c:pt idx="52">
                  <c:v>1353765</c:v>
                </c:pt>
                <c:pt idx="53">
                  <c:v>1447791</c:v>
                </c:pt>
                <c:pt idx="54">
                  <c:v>1519787</c:v>
                </c:pt>
                <c:pt idx="55">
                  <c:v>1622144</c:v>
                </c:pt>
                <c:pt idx="56">
                  <c:v>1683922</c:v>
                </c:pt>
                <c:pt idx="57">
                  <c:v>1749166</c:v>
                </c:pt>
                <c:pt idx="58">
                  <c:v>1805994</c:v>
                </c:pt>
                <c:pt idx="59">
                  <c:v>1858417</c:v>
                </c:pt>
                <c:pt idx="60">
                  <c:v>1913521</c:v>
                </c:pt>
                <c:pt idx="61">
                  <c:v>2227714</c:v>
                </c:pt>
                <c:pt idx="62">
                  <c:v>2404797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4-1046-9A75-FB964BC40A35}"/>
            </c:ext>
          </c:extLst>
        </c:ser>
        <c:ser>
          <c:idx val="2"/>
          <c:order val="2"/>
          <c:tx>
            <c:strRef>
              <c:f>'Debt Charts'!$D$3</c:f>
              <c:strCache>
                <c:ptCount val="1"/>
                <c:pt idx="0">
                  <c:v>Private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'Debt Charts'!$A$4:$A$66</c:f>
              <c:numCache>
                <c:formatCode>General</c:formatCode>
                <c:ptCount val="63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</c:numCache>
            </c:numRef>
          </c:cat>
          <c:val>
            <c:numRef>
              <c:f>'Debt Charts'!$D$4:$D$66</c:f>
              <c:numCache>
                <c:formatCode>General</c:formatCode>
                <c:ptCount val="63"/>
                <c:pt idx="4" formatCode="_(* #,##0_);_(* \(#,##0\);_(* &quot;-&quot;??_);_(@_)">
                  <c:v>16345</c:v>
                </c:pt>
                <c:pt idx="5" formatCode="_(* #,##0_);_(* \(#,##0\);_(* &quot;-&quot;??_);_(@_)">
                  <c:v>19069</c:v>
                </c:pt>
                <c:pt idx="6" formatCode="_(* #,##0_);_(* \(#,##0\);_(* &quot;-&quot;??_);_(@_)">
                  <c:v>21793</c:v>
                </c:pt>
                <c:pt idx="7" formatCode="_(* #,##0_);_(* \(#,##0\);_(* &quot;-&quot;??_);_(@_)">
                  <c:v>24517</c:v>
                </c:pt>
                <c:pt idx="8" formatCode="_(* #,##0_);_(* \(#,##0\);_(* &quot;-&quot;??_);_(@_)">
                  <c:v>26152</c:v>
                </c:pt>
                <c:pt idx="9" formatCode="_(* #,##0_);_(* \(#,##0\);_(* &quot;-&quot;??_);_(@_)">
                  <c:v>27786</c:v>
                </c:pt>
                <c:pt idx="10" formatCode="_(* #,##0_);_(* \(#,##0\);_(* &quot;-&quot;??_);_(@_)">
                  <c:v>29421</c:v>
                </c:pt>
                <c:pt idx="11" formatCode="_(* #,##0_);_(* \(#,##0\);_(* &quot;-&quot;??_);_(@_)">
                  <c:v>32690</c:v>
                </c:pt>
                <c:pt idx="12" formatCode="_(* #,##0_);_(* \(#,##0\);_(* &quot;-&quot;??_);_(@_)">
                  <c:v>35958</c:v>
                </c:pt>
                <c:pt idx="13" formatCode="_(* #,##0_);_(* \(#,##0\);_(* &quot;-&quot;??_);_(@_)">
                  <c:v>45765</c:v>
                </c:pt>
                <c:pt idx="14" formatCode="_(* #,##0_);_(* \(#,##0\);_(* &quot;-&quot;??_);_(@_)">
                  <c:v>52303</c:v>
                </c:pt>
                <c:pt idx="15" formatCode="_(* #,##0_);_(* \(#,##0\);_(* &quot;-&quot;??_);_(@_)">
                  <c:v>57207</c:v>
                </c:pt>
                <c:pt idx="16" formatCode="_(* #,##0_);_(* \(#,##0\);_(* &quot;-&quot;??_);_(@_)">
                  <c:v>67014</c:v>
                </c:pt>
                <c:pt idx="17" formatCode="_(* #,##0_);_(* \(#,##0\);_(* &quot;-&quot;??_);_(@_)">
                  <c:v>84477</c:v>
                </c:pt>
                <c:pt idx="18" formatCode="_(* #,##0_);_(* \(#,##0\);_(* &quot;-&quot;??_);_(@_)">
                  <c:v>92475</c:v>
                </c:pt>
                <c:pt idx="19" formatCode="_(* #,##0_);_(* \(#,##0\);_(* &quot;-&quot;??_);_(@_)">
                  <c:v>105019</c:v>
                </c:pt>
                <c:pt idx="20" formatCode="_(* #,##0_);_(* \(#,##0\);_(* &quot;-&quot;??_);_(@_)">
                  <c:v>122973</c:v>
                </c:pt>
                <c:pt idx="21" formatCode="_(* #,##0_);_(* \(#,##0\);_(* &quot;-&quot;??_);_(@_)">
                  <c:v>150941</c:v>
                </c:pt>
                <c:pt idx="22" formatCode="_(* #,##0_);_(* \(#,##0\);_(* &quot;-&quot;??_);_(@_)">
                  <c:v>182361</c:v>
                </c:pt>
                <c:pt idx="23" formatCode="_(* #,##0_);_(* \(#,##0\);_(* &quot;-&quot;??_);_(@_)">
                  <c:v>215327</c:v>
                </c:pt>
                <c:pt idx="24" formatCode="_(* #,##0_);_(* \(#,##0\);_(* &quot;-&quot;??_);_(@_)">
                  <c:v>242555</c:v>
                </c:pt>
                <c:pt idx="25" formatCode="_(* #,##0_);_(* \(#,##0\);_(* &quot;-&quot;??_);_(@_)">
                  <c:v>289986</c:v>
                </c:pt>
                <c:pt idx="26" formatCode="_(* #,##0_);_(* \(#,##0\);_(* &quot;-&quot;??_);_(@_)">
                  <c:v>320731</c:v>
                </c:pt>
                <c:pt idx="27" formatCode="_(* #,##0_);_(* \(#,##0\);_(* &quot;-&quot;??_);_(@_)">
                  <c:v>377604</c:v>
                </c:pt>
                <c:pt idx="28" formatCode="_(* #,##0_);_(* \(#,##0\);_(* &quot;-&quot;??_);_(@_)">
                  <c:v>439431</c:v>
                </c:pt>
                <c:pt idx="29" formatCode="_(* #,##0_);_(* \(#,##0\);_(* &quot;-&quot;??_);_(@_)">
                  <c:v>546724</c:v>
                </c:pt>
                <c:pt idx="30" formatCode="_(* #,##0_);_(* \(#,##0\);_(* &quot;-&quot;??_);_(@_)">
                  <c:v>657699</c:v>
                </c:pt>
                <c:pt idx="31" formatCode="_(* #,##0_);_(* \(#,##0\);_(* &quot;-&quot;??_);_(@_)">
                  <c:v>769266</c:v>
                </c:pt>
                <c:pt idx="32" formatCode="_(* #,##0_);_(* \(#,##0\);_(* &quot;-&quot;??_);_(@_)">
                  <c:v>809926</c:v>
                </c:pt>
                <c:pt idx="33" formatCode="_(* #,##0_);_(* \(#,##0\);_(* &quot;-&quot;??_);_(@_)">
                  <c:v>846353</c:v>
                </c:pt>
                <c:pt idx="34" formatCode="_(* #,##0_);_(* \(#,##0\);_(* &quot;-&quot;??_);_(@_)">
                  <c:v>880030</c:v>
                </c:pt>
                <c:pt idx="35" formatCode="_(* #,##0_);_(* \(#,##0\);_(* &quot;-&quot;??_);_(@_)">
                  <c:v>898879</c:v>
                </c:pt>
                <c:pt idx="36" formatCode="_(* #,##0_);_(* \(#,##0\);_(* &quot;-&quot;??_);_(@_)">
                  <c:v>953992</c:v>
                </c:pt>
                <c:pt idx="37" formatCode="_(* #,##0_);_(* \(#,##0\);_(* &quot;-&quot;??_);_(@_)">
                  <c:v>989160</c:v>
                </c:pt>
                <c:pt idx="38" formatCode="_(* #,##0_);_(* \(#,##0\);_(* &quot;-&quot;??_);_(@_)">
                  <c:v>1068083</c:v>
                </c:pt>
                <c:pt idx="39" formatCode="_(* #,##0_);_(* \(#,##0\);_(* &quot;-&quot;??_);_(@_)">
                  <c:v>1197975</c:v>
                </c:pt>
                <c:pt idx="40" formatCode="_(* #,##0_);_(* \(#,##0\);_(* &quot;-&quot;??_);_(@_)">
                  <c:v>1335310</c:v>
                </c:pt>
                <c:pt idx="41" formatCode="_(* #,##0_);_(* \(#,##0\);_(* &quot;-&quot;??_);_(@_)">
                  <c:v>1489460</c:v>
                </c:pt>
                <c:pt idx="42" formatCode="_(* #,##0_);_(* \(#,##0\);_(* &quot;-&quot;??_);_(@_)">
                  <c:v>1646888</c:v>
                </c:pt>
                <c:pt idx="43" formatCode="_(* #,##0_);_(* \(#,##0\);_(* &quot;-&quot;??_);_(@_)">
                  <c:v>1831245</c:v>
                </c:pt>
                <c:pt idx="44" formatCode="_(* #,##0_);_(* \(#,##0\);_(* &quot;-&quot;??_);_(@_)">
                  <c:v>1938056</c:v>
                </c:pt>
                <c:pt idx="45" formatCode="_(* #,##0_);_(* \(#,##0\);_(* &quot;-&quot;??_);_(@_)">
                  <c:v>2084323</c:v>
                </c:pt>
                <c:pt idx="46" formatCode="_(* #,##0_);_(* \(#,##0\);_(* &quot;-&quot;??_);_(@_)">
                  <c:v>2309962</c:v>
                </c:pt>
                <c:pt idx="47" formatCode="_(* #,##0_);_(* \(#,##0\);_(* &quot;-&quot;??_);_(@_)">
                  <c:v>2528565</c:v>
                </c:pt>
                <c:pt idx="48" formatCode="_(* #,##0_);_(* \(#,##0\);_(* &quot;-&quot;??_);_(@_)">
                  <c:v>2712184</c:v>
                </c:pt>
                <c:pt idx="49" formatCode="_(* #,##0_);_(* \(#,##0\);_(* &quot;-&quot;??_);_(@_)">
                  <c:v>2946428</c:v>
                </c:pt>
                <c:pt idx="50" formatCode="_(* #,##0_);_(* \(#,##0\);_(* &quot;-&quot;??_);_(@_)">
                  <c:v>2862574</c:v>
                </c:pt>
                <c:pt idx="51" formatCode="_(* #,##0_);_(* \(#,##0\);_(* &quot;-&quot;??_);_(@_)">
                  <c:v>2837763</c:v>
                </c:pt>
                <c:pt idx="52" formatCode="_(* #,##0_);_(* \(#,##0\);_(* &quot;-&quot;??_);_(@_)">
                  <c:v>2857447</c:v>
                </c:pt>
                <c:pt idx="53" formatCode="_(* #,##0_);_(* \(#,##0\);_(* &quot;-&quot;??_);_(@_)">
                  <c:v>2956840</c:v>
                </c:pt>
                <c:pt idx="54" formatCode="_(* #,##0_);_(* \(#,##0\);_(* &quot;-&quot;??_);_(@_)">
                  <c:v>2964269</c:v>
                </c:pt>
                <c:pt idx="55" formatCode="_(* #,##0_);_(* \(#,##0\);_(* &quot;-&quot;??_);_(@_)">
                  <c:v>2960425</c:v>
                </c:pt>
                <c:pt idx="56" formatCode="_(* #,##0_);_(* \(#,##0\);_(* &quot;-&quot;??_);_(@_)">
                  <c:v>2999374</c:v>
                </c:pt>
                <c:pt idx="57" formatCode="_(* #,##0_);_(* \(#,##0\);_(* &quot;-&quot;??_);_(@_)">
                  <c:v>3227987</c:v>
                </c:pt>
                <c:pt idx="58" formatCode="_(* #,##0_);_(* \(#,##0\);_(* &quot;-&quot;??_);_(@_)">
                  <c:v>3384541</c:v>
                </c:pt>
                <c:pt idx="59" formatCode="_(* #,##0_);_(* \(#,##0\);_(* &quot;-&quot;??_);_(@_)">
                  <c:v>3387331</c:v>
                </c:pt>
                <c:pt idx="60" formatCode="_(* #,##0_);_(* \(#,##0\);_(* &quot;-&quot;??_);_(@_)">
                  <c:v>3476276</c:v>
                </c:pt>
                <c:pt idx="61" formatCode="_(* #,##0_);_(* \(#,##0\);_(* &quot;-&quot;??_);_(@_)">
                  <c:v>3661146</c:v>
                </c:pt>
                <c:pt idx="62" formatCode="_(* #,##0_);_(* \(#,##0\);_(* &quot;-&quot;??_);_(@_)">
                  <c:v>3594763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4-1046-9A75-FB964BC40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56255"/>
        <c:axId val="1"/>
      </c:lineChart>
      <c:catAx>
        <c:axId val="121256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1256255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UK Public and Private Debt to GDP</a:t>
            </a:r>
          </a:p>
        </c:rich>
      </c:tx>
      <c:layout>
        <c:manualLayout>
          <c:xMode val="edge"/>
          <c:yMode val="edge"/>
          <c:x val="0.25040091455959312"/>
          <c:y val="3.110408464566928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'Debt Charts'!$H$3</c:f>
              <c:strCache>
                <c:ptCount val="1"/>
                <c:pt idx="0">
                  <c:v>Private Debt to GDP</c:v>
                </c:pt>
              </c:strCache>
            </c:strRef>
          </c:tx>
          <c:spPr>
            <a:solidFill>
              <a:srgbClr val="FF0000">
                <a:alpha val="45000"/>
              </a:srgbClr>
            </a:solidFill>
          </c:spPr>
          <c:invertIfNegative val="0"/>
          <c:cat>
            <c:numRef>
              <c:f>'Debt Charts'!$F$5:$F$66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'Debt Charts'!$H$3:$H$66</c:f>
              <c:numCache>
                <c:formatCode>General</c:formatCode>
                <c:ptCount val="64"/>
                <c:pt idx="0">
                  <c:v>0</c:v>
                </c:pt>
                <c:pt idx="5" formatCode="0%">
                  <c:v>0.52554580238577542</c:v>
                </c:pt>
                <c:pt idx="6" formatCode="0%">
                  <c:v>0.56002936857562413</c:v>
                </c:pt>
                <c:pt idx="7" formatCode="0%">
                  <c:v>0.59170264179631293</c:v>
                </c:pt>
                <c:pt idx="8" formatCode="0%">
                  <c:v>0.62227467702225947</c:v>
                </c:pt>
                <c:pt idx="9" formatCode="0%">
                  <c:v>0.62737195633921072</c:v>
                </c:pt>
                <c:pt idx="10" formatCode="0%">
                  <c:v>0.60656202929555325</c:v>
                </c:pt>
                <c:pt idx="11" formatCode="0%">
                  <c:v>0.59100861774572633</c:v>
                </c:pt>
                <c:pt idx="12" formatCode="0%">
                  <c:v>0.58311482135530934</c:v>
                </c:pt>
                <c:pt idx="13" formatCode="0%">
                  <c:v>0.57177839969469535</c:v>
                </c:pt>
                <c:pt idx="14" formatCode="0%">
                  <c:v>0.64830292384406163</c:v>
                </c:pt>
                <c:pt idx="15" formatCode="0%">
                  <c:v>0.63939316145279401</c:v>
                </c:pt>
                <c:pt idx="16" formatCode="0%">
                  <c:v>0.61724625327737082</c:v>
                </c:pt>
                <c:pt idx="17" formatCode="0%">
                  <c:v>0.58222415291051255</c:v>
                </c:pt>
                <c:pt idx="18" formatCode="0%">
                  <c:v>0.61659793438195687</c:v>
                </c:pt>
                <c:pt idx="19" formatCode="0%">
                  <c:v>0.57865228300930471</c:v>
                </c:pt>
                <c:pt idx="20" formatCode="0%">
                  <c:v>0.56402696098176641</c:v>
                </c:pt>
                <c:pt idx="21" formatCode="0%">
                  <c:v>0.55634325319628297</c:v>
                </c:pt>
                <c:pt idx="22" formatCode="0%">
                  <c:v>0.58046193603962526</c:v>
                </c:pt>
                <c:pt idx="23" formatCode="0%">
                  <c:v>0.62826343096926229</c:v>
                </c:pt>
                <c:pt idx="24" formatCode="0%">
                  <c:v>0.67367581265838627</c:v>
                </c:pt>
                <c:pt idx="25" formatCode="0%">
                  <c:v>0.69024148705485966</c:v>
                </c:pt>
                <c:pt idx="26" formatCode="0%">
                  <c:v>0.76723788962353257</c:v>
                </c:pt>
                <c:pt idx="27" formatCode="0%">
                  <c:v>0.77347015060349922</c:v>
                </c:pt>
                <c:pt idx="28" formatCode="0%">
                  <c:v>0.84531332899040301</c:v>
                </c:pt>
                <c:pt idx="29" formatCode="0%">
                  <c:v>0.88415099122953511</c:v>
                </c:pt>
                <c:pt idx="30" formatCode="0%">
                  <c:v>0.98321044491601628</c:v>
                </c:pt>
                <c:pt idx="31" formatCode="0%">
                  <c:v>1.0691667574302894</c:v>
                </c:pt>
                <c:pt idx="32" formatCode="0%">
                  <c:v>1.1456975242724954</c:v>
                </c:pt>
                <c:pt idx="33" formatCode="0%">
                  <c:v>1.1461244012367953</c:v>
                </c:pt>
                <c:pt idx="34" formatCode="0%">
                  <c:v>1.1565470016794366</c:v>
                </c:pt>
                <c:pt idx="35" formatCode="0%">
                  <c:v>1.1416047561784008</c:v>
                </c:pt>
                <c:pt idx="36" formatCode="0%">
                  <c:v>1.1071083708166856</c:v>
                </c:pt>
                <c:pt idx="37" formatCode="0%">
                  <c:v>1.1182953004242291</c:v>
                </c:pt>
                <c:pt idx="38" formatCode="0%">
                  <c:v>1.0854884127217539</c:v>
                </c:pt>
                <c:pt idx="39" formatCode="0%">
                  <c:v>1.1196401915400356</c:v>
                </c:pt>
                <c:pt idx="40" formatCode="0%">
                  <c:v>1.1987829797283369</c:v>
                </c:pt>
                <c:pt idx="41" formatCode="0%">
                  <c:v>1.2788488244026242</c:v>
                </c:pt>
                <c:pt idx="42" formatCode="0%">
                  <c:v>1.3526490201545123</c:v>
                </c:pt>
                <c:pt idx="43" formatCode="0%">
                  <c:v>1.4379244981546691</c:v>
                </c:pt>
                <c:pt idx="44" formatCode="0%">
                  <c:v>1.5369046969614315</c:v>
                </c:pt>
                <c:pt idx="45" formatCode="0%">
                  <c:v>1.5385365272788616</c:v>
                </c:pt>
                <c:pt idx="46" formatCode="0%">
                  <c:v>1.5749520182557313</c:v>
                </c:pt>
                <c:pt idx="47" formatCode="0%">
                  <c:v>1.6503937075382793</c:v>
                </c:pt>
                <c:pt idx="48" formatCode="0%">
                  <c:v>1.7167989397333174</c:v>
                </c:pt>
                <c:pt idx="49" formatCode="0%">
                  <c:v>1.7545594750134559</c:v>
                </c:pt>
                <c:pt idx="50" formatCode="0%">
                  <c:v>1.8475949325813599</c:v>
                </c:pt>
                <c:pt idx="51" formatCode="0%">
                  <c:v>1.8445822556096405</c:v>
                </c:pt>
                <c:pt idx="52" formatCode="0%">
                  <c:v>1.7599829072657145</c:v>
                </c:pt>
                <c:pt idx="53" formatCode="0%">
                  <c:v>1.7169980248898726</c:v>
                </c:pt>
                <c:pt idx="54" formatCode="0%">
                  <c:v>1.7258751103901904</c:v>
                </c:pt>
                <c:pt idx="55" formatCode="0%">
                  <c:v>1.6631743548770799</c:v>
                </c:pt>
                <c:pt idx="56" formatCode="0%">
                  <c:v>1.5892109143790594</c:v>
                </c:pt>
                <c:pt idx="57" formatCode="0%">
                  <c:v>1.5613623751820669</c:v>
                </c:pt>
                <c:pt idx="58" formatCode="0%">
                  <c:v>1.6144285885046019</c:v>
                </c:pt>
                <c:pt idx="59" formatCode="0%">
                  <c:v>1.6232748267632546</c:v>
                </c:pt>
                <c:pt idx="60" formatCode="0%">
                  <c:v>1.5700914522506153</c:v>
                </c:pt>
                <c:pt idx="61" formatCode="0%">
                  <c:v>1.5530543061221938</c:v>
                </c:pt>
                <c:pt idx="62" formatCode="0%">
                  <c:v>1.7354742192099522</c:v>
                </c:pt>
                <c:pt idx="63" formatCode="0%">
                  <c:v>1.5834244394660315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5-2A4C-8A7B-51DAE7FBB84B}"/>
            </c:ext>
          </c:extLst>
        </c:ser>
        <c:ser>
          <c:idx val="0"/>
          <c:order val="1"/>
          <c:tx>
            <c:strRef>
              <c:f>'Debt Charts'!$G$3</c:f>
              <c:strCache>
                <c:ptCount val="1"/>
                <c:pt idx="0">
                  <c:v>Public Debt to GDP</c:v>
                </c:pt>
              </c:strCache>
            </c:strRef>
          </c:tx>
          <c:invertIfNegative val="0"/>
          <c:cat>
            <c:numRef>
              <c:f>'Debt Charts'!$F$5:$F$66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'Debt Charts'!$G$4:$G$66</c:f>
              <c:numCache>
                <c:formatCode>0%</c:formatCode>
                <c:ptCount val="63"/>
                <c:pt idx="1">
                  <c:v>1.0526409828324721</c:v>
                </c:pt>
                <c:pt idx="2">
                  <c:v>1.0114346512175372</c:v>
                </c:pt>
                <c:pt idx="3">
                  <c:v>0.98403160008800117</c:v>
                </c:pt>
                <c:pt idx="4">
                  <c:v>0.9644007233364329</c:v>
                </c:pt>
                <c:pt idx="5">
                  <c:v>0.8928344228200884</c:v>
                </c:pt>
                <c:pt idx="6">
                  <c:v>0.82933409986674278</c:v>
                </c:pt>
                <c:pt idx="7">
                  <c:v>0.79854153591082033</c:v>
                </c:pt>
                <c:pt idx="8">
                  <c:v>0.76860698255030824</c:v>
                </c:pt>
                <c:pt idx="9">
                  <c:v>0.74807050252518059</c:v>
                </c:pt>
                <c:pt idx="10">
                  <c:v>0.68365720794474993</c:v>
                </c:pt>
                <c:pt idx="11">
                  <c:v>0.61901850484293897</c:v>
                </c:pt>
                <c:pt idx="12">
                  <c:v>0.55792558675741</c:v>
                </c:pt>
                <c:pt idx="13">
                  <c:v>0.53266202260879436</c:v>
                </c:pt>
                <c:pt idx="14">
                  <c:v>0.47311361865991858</c:v>
                </c:pt>
                <c:pt idx="15">
                  <c:v>0.45802993925400026</c:v>
                </c:pt>
                <c:pt idx="16">
                  <c:v>0.51578627280625544</c:v>
                </c:pt>
                <c:pt idx="17">
                  <c:v>0.51892996605963282</c:v>
                </c:pt>
                <c:pt idx="18">
                  <c:v>0.52599007577701162</c:v>
                </c:pt>
                <c:pt idx="19">
                  <c:v>0.51469695749080269</c:v>
                </c:pt>
                <c:pt idx="20">
                  <c:v>0.47253413440222947</c:v>
                </c:pt>
                <c:pt idx="21">
                  <c:v>0.43797781845590611</c:v>
                </c:pt>
                <c:pt idx="22">
                  <c:v>0.44113593925488009</c:v>
                </c:pt>
                <c:pt idx="23">
                  <c:v>0.42643681757031565</c:v>
                </c:pt>
                <c:pt idx="24">
                  <c:v>0.41665480953654749</c:v>
                </c:pt>
                <c:pt idx="25">
                  <c:v>0.41520685996703366</c:v>
                </c:pt>
                <c:pt idx="26">
                  <c:v>0.40639311251251009</c:v>
                </c:pt>
                <c:pt idx="27">
                  <c:v>0.4103912442943074</c:v>
                </c:pt>
                <c:pt idx="28">
                  <c:v>0.41199052733451508</c:v>
                </c:pt>
                <c:pt idx="29">
                  <c:v>0.35979031039815845</c:v>
                </c:pt>
                <c:pt idx="30">
                  <c:v>0.30743833627840972</c:v>
                </c:pt>
                <c:pt idx="31">
                  <c:v>0.2743853127387596</c:v>
                </c:pt>
                <c:pt idx="32">
                  <c:v>0.27787565536711173</c:v>
                </c:pt>
                <c:pt idx="33">
                  <c:v>0.33130407095995723</c:v>
                </c:pt>
                <c:pt idx="34">
                  <c:v>0.41354649480911854</c:v>
                </c:pt>
                <c:pt idx="35">
                  <c:v>0.39976426132752652</c:v>
                </c:pt>
                <c:pt idx="36">
                  <c:v>0.44338904928863399</c:v>
                </c:pt>
                <c:pt idx="37">
                  <c:v>0.43923126052116962</c:v>
                </c:pt>
                <c:pt idx="38">
                  <c:v>0.43172507631411222</c:v>
                </c:pt>
                <c:pt idx="39">
                  <c:v>0.40849232382625889</c:v>
                </c:pt>
                <c:pt idx="40">
                  <c:v>0.393364937987837</c:v>
                </c:pt>
                <c:pt idx="41">
                  <c:v>0.37672309591034042</c:v>
                </c:pt>
                <c:pt idx="42">
                  <c:v>0.34982533311563635</c:v>
                </c:pt>
                <c:pt idx="43">
                  <c:v>0.35432285787421897</c:v>
                </c:pt>
                <c:pt idx="44">
                  <c:v>0.36724551967769464</c:v>
                </c:pt>
                <c:pt idx="45">
                  <c:v>0.39778074987532303</c:v>
                </c:pt>
                <c:pt idx="46">
                  <c:v>0.40974162697202071</c:v>
                </c:pt>
                <c:pt idx="47">
                  <c:v>0.42035540932228072</c:v>
                </c:pt>
                <c:pt idx="48">
                  <c:v>0.43141638719827763</c:v>
                </c:pt>
                <c:pt idx="49">
                  <c:v>0.50791133585036274</c:v>
                </c:pt>
                <c:pt idx="50">
                  <c:v>0.64786175753053388</c:v>
                </c:pt>
                <c:pt idx="51">
                  <c:v>0.75680127711750511</c:v>
                </c:pt>
                <c:pt idx="52">
                  <c:v>0.81345754835174144</c:v>
                </c:pt>
                <c:pt idx="53">
                  <c:v>0.84505974349201307</c:v>
                </c:pt>
                <c:pt idx="54">
                  <c:v>0.8527130173663634</c:v>
                </c:pt>
                <c:pt idx="55">
                  <c:v>0.8707969124347027</c:v>
                </c:pt>
                <c:pt idx="56">
                  <c:v>0.87658706568148426</c:v>
                </c:pt>
                <c:pt idx="57">
                  <c:v>0.87481876365680555</c:v>
                </c:pt>
                <c:pt idx="58">
                  <c:v>0.8661808491861902</c:v>
                </c:pt>
                <c:pt idx="59">
                  <c:v>0.86141113650163859</c:v>
                </c:pt>
                <c:pt idx="60">
                  <c:v>0.85488092110788849</c:v>
                </c:pt>
                <c:pt idx="61">
                  <c:v>1.0559918164348212</c:v>
                </c:pt>
                <c:pt idx="62">
                  <c:v>1.0592671454987697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5-2A4C-8A7B-51DAE7FB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59471"/>
        <c:axId val="1"/>
      </c:barChart>
      <c:catAx>
        <c:axId val="97259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725947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tychosgroup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241300</xdr:rowOff>
    </xdr:from>
    <xdr:ext cx="1824670" cy="30777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9370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800100</xdr:colOff>
      <xdr:row>1</xdr:row>
      <xdr:rowOff>127000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1874FC0-4E26-7849-B398-E7C775FE641F}"/>
            </a:ext>
          </a:extLst>
        </xdr:cNvPr>
        <xdr:cNvSpPr/>
      </xdr:nvSpPr>
      <xdr:spPr>
        <a:xfrm>
          <a:off x="0" y="0"/>
          <a:ext cx="2070100" cy="3556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330200</xdr:colOff>
      <xdr:row>1</xdr:row>
      <xdr:rowOff>304800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B29461A-CC3C-0E40-A0E6-0E80BDC2323D}"/>
            </a:ext>
          </a:extLst>
        </xdr:cNvPr>
        <xdr:cNvSpPr/>
      </xdr:nvSpPr>
      <xdr:spPr>
        <a:xfrm>
          <a:off x="0" y="228600"/>
          <a:ext cx="44831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United</a:t>
          </a:r>
          <a:r>
            <a:rPr lang="en-US" sz="1400" b="1" baseline="0">
              <a:solidFill>
                <a:srgbClr val="2B4154"/>
              </a:solidFill>
            </a:rPr>
            <a:t> Kingdom</a:t>
          </a:r>
          <a:r>
            <a:rPr lang="en-US" sz="1400" b="1">
              <a:solidFill>
                <a:srgbClr val="2B4154"/>
              </a:solidFill>
            </a:rPr>
            <a:t> Debt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241300</xdr:rowOff>
    </xdr:from>
    <xdr:to>
      <xdr:col>1</xdr:col>
      <xdr:colOff>1824670</xdr:colOff>
      <xdr:row>1</xdr:row>
      <xdr:rowOff>549076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0ADF9C-4718-3D4B-ABA0-4AA8A8F0C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69900"/>
          <a:ext cx="1824670" cy="3077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482600</xdr:rowOff>
    </xdr:from>
    <xdr:to>
      <xdr:col>4</xdr:col>
      <xdr:colOff>317500</xdr:colOff>
      <xdr:row>1</xdr:row>
      <xdr:rowOff>609600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CBAE3-A991-1241-AA0F-BF30232F691C}"/>
            </a:ext>
          </a:extLst>
        </xdr:cNvPr>
        <xdr:cNvSpPr/>
      </xdr:nvSpPr>
      <xdr:spPr>
        <a:xfrm>
          <a:off x="0" y="711200"/>
          <a:ext cx="64135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13</xdr:row>
      <xdr:rowOff>76200</xdr:rowOff>
    </xdr:from>
    <xdr:to>
      <xdr:col>18</xdr:col>
      <xdr:colOff>25400</xdr:colOff>
      <xdr:row>36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A9FDD9-9AB9-094D-9B1F-4A5560803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139700</xdr:colOff>
      <xdr:row>36</xdr:row>
      <xdr:rowOff>165100</xdr:rowOff>
    </xdr:from>
    <xdr:to>
      <xdr:col>18</xdr:col>
      <xdr:colOff>63500</xdr:colOff>
      <xdr:row>59</xdr:row>
      <xdr:rowOff>139700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0213D90-9A18-614C-9BDF-D41030FA2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0.72879</cdr:x>
      <cdr:y>0.23997</cdr:y>
    </cdr:from>
    <cdr:to>
      <cdr:x>0.72879</cdr:x>
      <cdr:y>0.88601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344E536-E62F-4C48-8420-35F2E7269185}"/>
            </a:ext>
          </a:extLst>
        </cdr:cNvPr>
        <cdr:cNvCxnSpPr/>
      </cdr:nvCxnSpPr>
      <cdr:spPr>
        <a:xfrm xmlns:a="http://schemas.openxmlformats.org/drawingml/2006/main" flipV="1">
          <a:off x="5932870" y="967617"/>
          <a:ext cx="0" cy="26049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9"/>
  <sheetViews>
    <sheetView showGridLines="0" tabSelected="1" topLeftCell="B1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J18" sqref="J18"/>
    </sheetView>
  </sheetViews>
  <sheetFormatPr baseColWidth="10" defaultColWidth="11.33203125" defaultRowHeight="18" customHeight="1" x14ac:dyDescent="0.2"/>
  <cols>
    <col min="1" max="1" width="41.83203125" style="164" hidden="1" customWidth="1"/>
    <col min="2" max="2" width="35.83203125" style="164" customWidth="1"/>
    <col min="3" max="3" width="13.1640625" style="164" bestFit="1" customWidth="1"/>
    <col min="4" max="4" width="12.33203125" style="164" bestFit="1" customWidth="1"/>
    <col min="5" max="5" width="13" style="164" bestFit="1" customWidth="1"/>
    <col min="6" max="6" width="12.33203125" style="165" bestFit="1" customWidth="1"/>
    <col min="7" max="7" width="13.83203125" style="165" bestFit="1" customWidth="1"/>
    <col min="8" max="8" width="12.33203125" style="165" bestFit="1" customWidth="1"/>
    <col min="9" max="9" width="11.33203125" style="164" customWidth="1"/>
    <col min="10" max="10" width="13.6640625" style="164" customWidth="1"/>
    <col min="11" max="11" width="12.1640625" style="164" customWidth="1"/>
    <col min="12" max="12" width="13.33203125" style="164" bestFit="1" customWidth="1"/>
    <col min="13" max="14" width="11.33203125" style="164" customWidth="1"/>
    <col min="15" max="15" width="12.6640625" style="164" bestFit="1" customWidth="1"/>
    <col min="16" max="17" width="11.33203125" style="164" customWidth="1"/>
    <col min="18" max="18" width="11.33203125" style="165" customWidth="1"/>
    <col min="19" max="19" width="11.33203125" style="164" customWidth="1"/>
    <col min="20" max="20" width="13.83203125" style="164" bestFit="1" customWidth="1"/>
    <col min="21" max="21" width="11.83203125" style="164" bestFit="1" customWidth="1"/>
    <col min="22" max="22" width="13" style="164" bestFit="1" customWidth="1"/>
    <col min="23" max="23" width="11.33203125" style="164" customWidth="1"/>
    <col min="24" max="24" width="14.1640625" style="164" bestFit="1" customWidth="1"/>
    <col min="25" max="25" width="11.33203125" style="164" customWidth="1"/>
    <col min="26" max="16384" width="11.33203125" style="164"/>
  </cols>
  <sheetData>
    <row r="1" spans="1:25" ht="18" customHeight="1" x14ac:dyDescent="0.2">
      <c r="A1" s="215"/>
      <c r="B1" s="215"/>
      <c r="C1" s="215"/>
      <c r="D1" s="215"/>
      <c r="E1" s="215"/>
      <c r="F1" s="215"/>
      <c r="G1" s="215"/>
      <c r="H1" s="215"/>
      <c r="I1" s="35"/>
      <c r="L1" s="34"/>
      <c r="M1" s="34"/>
      <c r="N1" s="32"/>
    </row>
    <row r="2" spans="1:25" ht="61" customHeight="1" x14ac:dyDescent="0.2">
      <c r="A2" s="216"/>
      <c r="B2" s="216"/>
      <c r="C2" s="216"/>
      <c r="D2" s="216"/>
      <c r="E2" s="216"/>
      <c r="F2" s="216"/>
      <c r="G2" s="216"/>
      <c r="H2" s="216"/>
      <c r="L2" s="33"/>
      <c r="M2" s="33"/>
      <c r="N2" s="32"/>
    </row>
    <row r="3" spans="1:25" ht="18" customHeight="1" thickBot="1" x14ac:dyDescent="0.25">
      <c r="B3" s="219" t="s">
        <v>0</v>
      </c>
      <c r="C3" s="220"/>
      <c r="D3" s="26"/>
      <c r="E3" s="31"/>
      <c r="F3" s="31"/>
      <c r="G3" s="30"/>
      <c r="H3" s="30"/>
      <c r="I3" s="27"/>
      <c r="J3" s="26"/>
      <c r="K3" s="26"/>
      <c r="L3" s="26"/>
      <c r="M3" s="26"/>
      <c r="N3" s="29"/>
      <c r="O3" s="28"/>
      <c r="P3" s="26"/>
      <c r="Q3" s="26"/>
      <c r="R3" s="26"/>
      <c r="S3" s="27"/>
      <c r="T3" s="26"/>
      <c r="U3" s="26"/>
      <c r="V3" s="26"/>
      <c r="W3" s="26"/>
      <c r="X3" s="25"/>
      <c r="Y3" s="166"/>
    </row>
    <row r="4" spans="1:25" ht="30" customHeight="1" thickBot="1" x14ac:dyDescent="0.25">
      <c r="B4" s="217" t="s">
        <v>1</v>
      </c>
      <c r="C4" s="211" t="s">
        <v>2</v>
      </c>
      <c r="D4" s="209" t="s">
        <v>3</v>
      </c>
      <c r="E4" s="210"/>
      <c r="F4" s="207" t="s">
        <v>4</v>
      </c>
      <c r="G4" s="209" t="s">
        <v>5</v>
      </c>
      <c r="H4" s="221"/>
      <c r="I4" s="210"/>
      <c r="J4" s="207" t="s">
        <v>6</v>
      </c>
      <c r="K4" s="211" t="s">
        <v>7</v>
      </c>
      <c r="L4" s="211" t="s">
        <v>8</v>
      </c>
      <c r="M4" s="211" t="s">
        <v>9</v>
      </c>
      <c r="N4" s="211" t="s">
        <v>10</v>
      </c>
      <c r="O4" s="223" t="s">
        <v>11</v>
      </c>
      <c r="P4" s="207" t="s">
        <v>12</v>
      </c>
      <c r="Q4" s="209" t="s">
        <v>13</v>
      </c>
      <c r="R4" s="210"/>
      <c r="S4" s="207" t="s">
        <v>14</v>
      </c>
      <c r="T4" s="207" t="s">
        <v>15</v>
      </c>
      <c r="U4" s="224" t="s">
        <v>16</v>
      </c>
      <c r="V4" s="222" t="s">
        <v>17</v>
      </c>
      <c r="W4" s="211" t="s">
        <v>18</v>
      </c>
      <c r="X4" s="207" t="s">
        <v>19</v>
      </c>
      <c r="Y4" s="211" t="s">
        <v>20</v>
      </c>
    </row>
    <row r="5" spans="1:25" ht="49" customHeight="1" thickBot="1" x14ac:dyDescent="0.2">
      <c r="B5" s="218"/>
      <c r="C5" s="208"/>
      <c r="D5" s="23" t="s">
        <v>21</v>
      </c>
      <c r="E5" s="23" t="s">
        <v>22</v>
      </c>
      <c r="F5" s="208"/>
      <c r="G5" s="23" t="s">
        <v>23</v>
      </c>
      <c r="H5" s="24" t="s">
        <v>24</v>
      </c>
      <c r="I5" s="23" t="s">
        <v>25</v>
      </c>
      <c r="J5" s="208"/>
      <c r="K5" s="208"/>
      <c r="L5" s="208"/>
      <c r="M5" s="208"/>
      <c r="N5" s="208"/>
      <c r="O5" s="208"/>
      <c r="P5" s="208"/>
      <c r="Q5" s="22" t="s">
        <v>75</v>
      </c>
      <c r="R5" s="22" t="s">
        <v>76</v>
      </c>
      <c r="S5" s="208"/>
      <c r="T5" s="208"/>
      <c r="U5" s="208"/>
      <c r="V5" s="208"/>
      <c r="W5" s="208"/>
      <c r="X5" s="208"/>
      <c r="Y5" s="208"/>
    </row>
    <row r="6" spans="1:25" ht="49" hidden="1" customHeight="1" x14ac:dyDescent="0.15">
      <c r="B6" s="19" t="s">
        <v>26</v>
      </c>
      <c r="C6" s="21" t="s">
        <v>27</v>
      </c>
      <c r="D6" s="18" t="s">
        <v>28</v>
      </c>
      <c r="E6" s="18"/>
      <c r="F6" s="20"/>
      <c r="G6" s="18" t="s">
        <v>29</v>
      </c>
      <c r="H6" s="18" t="s">
        <v>30</v>
      </c>
      <c r="I6" s="18" t="s">
        <v>31</v>
      </c>
      <c r="J6" s="13"/>
      <c r="K6" s="12" t="s">
        <v>32</v>
      </c>
      <c r="L6" s="19"/>
      <c r="M6" s="18" t="s">
        <v>33</v>
      </c>
      <c r="N6" s="18" t="s">
        <v>34</v>
      </c>
      <c r="O6" s="17" t="s">
        <v>35</v>
      </c>
      <c r="P6" s="13"/>
      <c r="Q6" s="16" t="s">
        <v>36</v>
      </c>
      <c r="R6" s="13" t="s">
        <v>37</v>
      </c>
      <c r="S6" s="16" t="s">
        <v>38</v>
      </c>
      <c r="T6" s="13"/>
      <c r="U6" s="15" t="s">
        <v>39</v>
      </c>
      <c r="V6" s="14"/>
      <c r="W6" s="12" t="s">
        <v>40</v>
      </c>
      <c r="X6" s="13"/>
      <c r="Y6" s="167" t="s">
        <v>41</v>
      </c>
    </row>
    <row r="7" spans="1:25" ht="28" hidden="1" customHeight="1" x14ac:dyDescent="0.2">
      <c r="B7" s="168"/>
      <c r="C7" s="169" t="s">
        <v>57</v>
      </c>
      <c r="D7" s="170" t="s">
        <v>58</v>
      </c>
      <c r="E7" s="171"/>
      <c r="F7" s="172"/>
      <c r="G7" s="173" t="s">
        <v>59</v>
      </c>
      <c r="H7" s="173" t="s">
        <v>60</v>
      </c>
      <c r="I7" s="171"/>
      <c r="J7" s="174"/>
      <c r="K7" s="173" t="s">
        <v>61</v>
      </c>
      <c r="L7" s="168"/>
      <c r="M7" s="170" t="s">
        <v>62</v>
      </c>
      <c r="N7" s="170" t="s">
        <v>63</v>
      </c>
      <c r="O7" s="170" t="s">
        <v>64</v>
      </c>
      <c r="P7" s="174"/>
      <c r="Q7" s="170" t="s">
        <v>65</v>
      </c>
      <c r="R7" s="170" t="s">
        <v>66</v>
      </c>
      <c r="S7" s="170" t="s">
        <v>67</v>
      </c>
      <c r="T7" s="170" t="s">
        <v>68</v>
      </c>
      <c r="U7" s="170" t="s">
        <v>69</v>
      </c>
      <c r="V7" s="175"/>
      <c r="W7" s="170" t="s">
        <v>70</v>
      </c>
      <c r="X7" s="174"/>
      <c r="Y7" s="176"/>
    </row>
    <row r="8" spans="1:25" ht="18" customHeight="1" x14ac:dyDescent="0.2">
      <c r="A8" s="177">
        <v>45170</v>
      </c>
      <c r="B8" s="178" t="s">
        <v>71</v>
      </c>
      <c r="C8" s="46">
        <v>2656057</v>
      </c>
      <c r="D8" s="78">
        <v>2654278</v>
      </c>
      <c r="E8" s="36" t="s">
        <v>42</v>
      </c>
      <c r="F8" s="39">
        <f>D8/C8</f>
        <v>0.99933021015738743</v>
      </c>
      <c r="G8" s="37">
        <v>2119548</v>
      </c>
      <c r="H8" s="38">
        <v>1692005</v>
      </c>
      <c r="I8" s="38">
        <f>G8+H8</f>
        <v>3811553</v>
      </c>
      <c r="J8" s="39">
        <f>I8/C8</f>
        <v>1.4350418684538773</v>
      </c>
      <c r="K8" s="38">
        <v>0</v>
      </c>
      <c r="L8" s="39" t="s">
        <v>42</v>
      </c>
      <c r="M8" s="38">
        <v>0</v>
      </c>
      <c r="N8" s="38">
        <v>0</v>
      </c>
      <c r="O8" s="38">
        <v>0</v>
      </c>
      <c r="P8" s="41" t="s">
        <v>42</v>
      </c>
      <c r="Q8" s="42" t="s">
        <v>42</v>
      </c>
      <c r="R8" s="206" t="s">
        <v>42</v>
      </c>
      <c r="S8" s="228" t="s">
        <v>42</v>
      </c>
      <c r="T8" s="180" t="s">
        <v>42</v>
      </c>
      <c r="U8" s="43" t="s">
        <v>42</v>
      </c>
      <c r="V8" s="44" t="s">
        <v>42</v>
      </c>
      <c r="W8" s="40" t="s">
        <v>42</v>
      </c>
      <c r="X8" s="41" t="s">
        <v>42</v>
      </c>
      <c r="Y8" s="45" t="s">
        <v>42</v>
      </c>
    </row>
    <row r="9" spans="1:25" ht="16" customHeight="1" x14ac:dyDescent="0.2">
      <c r="A9" s="177">
        <v>45078</v>
      </c>
      <c r="B9" s="178" t="s">
        <v>72</v>
      </c>
      <c r="C9" s="46">
        <v>2608722</v>
      </c>
      <c r="D9" s="78">
        <v>2636676</v>
      </c>
      <c r="E9" s="36" t="s">
        <v>42</v>
      </c>
      <c r="F9" s="39">
        <f t="shared" ref="F9:F11" si="0">D9/C9</f>
        <v>1.010715591772523</v>
      </c>
      <c r="G9" s="37">
        <v>2092612</v>
      </c>
      <c r="H9" s="38">
        <v>1673276</v>
      </c>
      <c r="I9" s="38">
        <f t="shared" ref="I9:I11" si="1">G9+H9</f>
        <v>3765888</v>
      </c>
      <c r="J9" s="39">
        <f t="shared" ref="J9:J11" si="2">I9/C9</f>
        <v>1.4435758198842192</v>
      </c>
      <c r="K9" s="38">
        <v>0</v>
      </c>
      <c r="L9" s="39" t="s">
        <v>42</v>
      </c>
      <c r="M9" s="38">
        <v>0</v>
      </c>
      <c r="N9" s="38">
        <v>0</v>
      </c>
      <c r="O9" s="38">
        <v>0</v>
      </c>
      <c r="P9" s="181" t="s">
        <v>42</v>
      </c>
      <c r="Q9" s="42" t="s">
        <v>42</v>
      </c>
      <c r="R9" s="206" t="s">
        <v>42</v>
      </c>
      <c r="S9" s="228" t="s">
        <v>42</v>
      </c>
      <c r="T9" s="180" t="s">
        <v>42</v>
      </c>
      <c r="U9" s="43" t="s">
        <v>42</v>
      </c>
      <c r="V9" s="44" t="s">
        <v>42</v>
      </c>
      <c r="W9" s="40" t="s">
        <v>42</v>
      </c>
      <c r="X9" s="41" t="s">
        <v>42</v>
      </c>
      <c r="Y9" s="45" t="s">
        <v>42</v>
      </c>
    </row>
    <row r="10" spans="1:25" ht="18" customHeight="1" x14ac:dyDescent="0.2">
      <c r="A10" s="177">
        <v>44986</v>
      </c>
      <c r="B10" s="178" t="s">
        <v>73</v>
      </c>
      <c r="C10" s="46">
        <v>2553880</v>
      </c>
      <c r="D10" s="78">
        <v>2538570</v>
      </c>
      <c r="E10" s="36" t="s">
        <v>42</v>
      </c>
      <c r="F10" s="39">
        <f t="shared" si="0"/>
        <v>0.99400519993108527</v>
      </c>
      <c r="G10" s="37">
        <v>2084704.0000000002</v>
      </c>
      <c r="H10" s="38">
        <v>1707677</v>
      </c>
      <c r="I10" s="38">
        <f t="shared" si="1"/>
        <v>3792381</v>
      </c>
      <c r="J10" s="39">
        <f t="shared" si="2"/>
        <v>1.4849487838112989</v>
      </c>
      <c r="K10" s="38">
        <v>0</v>
      </c>
      <c r="L10" s="39" t="s">
        <v>42</v>
      </c>
      <c r="M10" s="38">
        <v>0</v>
      </c>
      <c r="N10" s="38">
        <v>0</v>
      </c>
      <c r="O10" s="38">
        <v>0</v>
      </c>
      <c r="P10" s="181" t="s">
        <v>42</v>
      </c>
      <c r="Q10" s="42" t="s">
        <v>42</v>
      </c>
      <c r="R10" s="206" t="s">
        <v>42</v>
      </c>
      <c r="S10" s="228" t="s">
        <v>42</v>
      </c>
      <c r="T10" s="180" t="s">
        <v>42</v>
      </c>
      <c r="U10" s="43" t="s">
        <v>42</v>
      </c>
      <c r="V10" s="44" t="s">
        <v>42</v>
      </c>
      <c r="W10" s="40" t="s">
        <v>42</v>
      </c>
      <c r="X10" s="41" t="s">
        <v>42</v>
      </c>
      <c r="Y10" s="45" t="s">
        <v>42</v>
      </c>
    </row>
    <row r="11" spans="1:25" ht="17" x14ac:dyDescent="0.2">
      <c r="A11" s="177">
        <v>44896</v>
      </c>
      <c r="B11" s="178" t="s">
        <v>74</v>
      </c>
      <c r="C11" s="46">
        <v>2505981</v>
      </c>
      <c r="D11" s="78">
        <v>2516815</v>
      </c>
      <c r="E11" s="36" t="s">
        <v>42</v>
      </c>
      <c r="F11" s="39">
        <f t="shared" si="0"/>
        <v>1.0043232570398579</v>
      </c>
      <c r="G11" s="37">
        <v>2083274</v>
      </c>
      <c r="H11" s="38">
        <v>1667316</v>
      </c>
      <c r="I11" s="38">
        <f t="shared" si="1"/>
        <v>3750590</v>
      </c>
      <c r="J11" s="39">
        <f t="shared" si="2"/>
        <v>1.4966554016171711</v>
      </c>
      <c r="K11" s="38">
        <v>0</v>
      </c>
      <c r="L11" s="39" t="s">
        <v>42</v>
      </c>
      <c r="M11" s="38">
        <v>0</v>
      </c>
      <c r="N11" s="38">
        <v>0</v>
      </c>
      <c r="O11" s="38">
        <v>0</v>
      </c>
      <c r="P11" s="181" t="s">
        <v>42</v>
      </c>
      <c r="Q11" s="42" t="s">
        <v>42</v>
      </c>
      <c r="R11" s="206" t="s">
        <v>42</v>
      </c>
      <c r="S11" s="228" t="s">
        <v>42</v>
      </c>
      <c r="T11" s="180" t="s">
        <v>42</v>
      </c>
      <c r="U11" s="43" t="s">
        <v>42</v>
      </c>
      <c r="V11" s="44" t="s">
        <v>42</v>
      </c>
      <c r="W11" s="40" t="s">
        <v>42</v>
      </c>
      <c r="X11" s="41" t="s">
        <v>42</v>
      </c>
      <c r="Y11" s="45" t="s">
        <v>42</v>
      </c>
    </row>
    <row r="12" spans="1:25" s="57" customFormat="1" ht="17" customHeight="1" thickBot="1" x14ac:dyDescent="0.25">
      <c r="A12" s="182">
        <v>44805</v>
      </c>
      <c r="B12" s="183" t="s">
        <v>56</v>
      </c>
      <c r="C12" s="47">
        <v>2464825</v>
      </c>
      <c r="D12" s="184">
        <v>2444167</v>
      </c>
      <c r="E12" s="48" t="s">
        <v>42</v>
      </c>
      <c r="F12" s="51">
        <v>0.99120831358474482</v>
      </c>
      <c r="G12" s="49">
        <v>2071469.9999999998</v>
      </c>
      <c r="H12" s="50">
        <v>1683239</v>
      </c>
      <c r="I12" s="50">
        <f>G12+H12</f>
        <v>3754709</v>
      </c>
      <c r="J12" s="51">
        <f>I12/C12</f>
        <v>1.5233166654833508</v>
      </c>
      <c r="K12" s="50">
        <v>0</v>
      </c>
      <c r="L12" s="51" t="s">
        <v>42</v>
      </c>
      <c r="M12" s="50">
        <v>0</v>
      </c>
      <c r="N12" s="50">
        <v>0</v>
      </c>
      <c r="O12" s="50">
        <v>0</v>
      </c>
      <c r="P12" s="186" t="s">
        <v>42</v>
      </c>
      <c r="Q12" s="54" t="s">
        <v>42</v>
      </c>
      <c r="R12" s="226" t="s">
        <v>42</v>
      </c>
      <c r="S12" s="229" t="s">
        <v>42</v>
      </c>
      <c r="T12" s="185" t="s">
        <v>42</v>
      </c>
      <c r="U12" s="55" t="s">
        <v>42</v>
      </c>
      <c r="V12" s="56" t="s">
        <v>42</v>
      </c>
      <c r="W12" s="52" t="s">
        <v>42</v>
      </c>
      <c r="X12" s="53" t="s">
        <v>42</v>
      </c>
      <c r="Y12" s="145" t="s">
        <v>42</v>
      </c>
    </row>
    <row r="13" spans="1:25" ht="19" customHeight="1" thickTop="1" x14ac:dyDescent="0.2">
      <c r="A13" s="177">
        <v>44896</v>
      </c>
      <c r="B13" s="187">
        <v>2023</v>
      </c>
      <c r="C13" s="59">
        <v>2689974</v>
      </c>
      <c r="D13" s="60" t="s">
        <v>42</v>
      </c>
      <c r="E13" s="61"/>
      <c r="F13" s="62" t="s">
        <v>42</v>
      </c>
      <c r="G13" s="97" t="s">
        <v>42</v>
      </c>
      <c r="H13" s="65" t="s">
        <v>42</v>
      </c>
      <c r="I13" s="65" t="s">
        <v>42</v>
      </c>
      <c r="J13" s="39" t="s">
        <v>42</v>
      </c>
      <c r="K13" s="63" t="s">
        <v>42</v>
      </c>
      <c r="L13" s="188" t="s">
        <v>42</v>
      </c>
      <c r="M13" s="227" t="s">
        <v>42</v>
      </c>
      <c r="N13" s="227" t="s">
        <v>42</v>
      </c>
      <c r="O13" s="227" t="s">
        <v>42</v>
      </c>
      <c r="P13" s="190" t="s">
        <v>42</v>
      </c>
      <c r="Q13" s="66" t="s">
        <v>42</v>
      </c>
      <c r="R13" s="67" t="s">
        <v>42</v>
      </c>
      <c r="S13" s="179">
        <v>142.74089144000001</v>
      </c>
      <c r="T13" s="180">
        <f>S13/S14-1</f>
        <v>6.7939670695794874E-2</v>
      </c>
      <c r="U13" s="69">
        <v>3021536</v>
      </c>
      <c r="V13" s="70">
        <f>U13/C13</f>
        <v>1.1232584404161527</v>
      </c>
      <c r="W13" s="230" t="s">
        <v>42</v>
      </c>
      <c r="X13" s="191" t="s">
        <v>42</v>
      </c>
      <c r="Y13" s="73" t="s">
        <v>42</v>
      </c>
    </row>
    <row r="14" spans="1:25" ht="16" x14ac:dyDescent="0.2">
      <c r="A14" s="177">
        <v>44896</v>
      </c>
      <c r="B14" s="187">
        <v>2022</v>
      </c>
      <c r="C14" s="59">
        <v>2505981</v>
      </c>
      <c r="D14" s="60">
        <v>2516815</v>
      </c>
      <c r="E14" s="61"/>
      <c r="F14" s="62">
        <f>D14/C14</f>
        <v>1.0043232570398579</v>
      </c>
      <c r="G14" s="37">
        <v>2064281</v>
      </c>
      <c r="H14" s="38">
        <v>1677829</v>
      </c>
      <c r="I14" s="38">
        <v>3742110</v>
      </c>
      <c r="J14" s="39">
        <v>1.4931588838745975</v>
      </c>
      <c r="K14" s="63">
        <v>-77208</v>
      </c>
      <c r="L14" s="188">
        <f>K14/C14</f>
        <v>-3.0809491372839618E-2</v>
      </c>
      <c r="M14" s="189">
        <v>833858</v>
      </c>
      <c r="N14" s="189">
        <v>901810</v>
      </c>
      <c r="O14" s="189">
        <v>-67952</v>
      </c>
      <c r="P14" s="190">
        <v>-2.7113882936911703E-2</v>
      </c>
      <c r="Q14" s="66">
        <v>3.78E-2</v>
      </c>
      <c r="R14" s="67">
        <v>3.5015000000000004E-2</v>
      </c>
      <c r="S14" s="179">
        <v>133.66007028000001</v>
      </c>
      <c r="T14" s="180">
        <f>S14/S15-1</f>
        <v>7.9220488313597626E-2</v>
      </c>
      <c r="U14" s="69">
        <v>3068557</v>
      </c>
      <c r="V14" s="70">
        <f>U14/C14</f>
        <v>1.2244933221760261</v>
      </c>
      <c r="W14" s="230" t="s">
        <v>42</v>
      </c>
      <c r="X14" s="191" t="s">
        <v>42</v>
      </c>
      <c r="Y14" s="73" t="s">
        <v>42</v>
      </c>
    </row>
    <row r="15" spans="1:25" ht="18" customHeight="1" x14ac:dyDescent="0.2">
      <c r="A15" s="177">
        <v>44531</v>
      </c>
      <c r="B15" s="187">
        <v>2021</v>
      </c>
      <c r="C15" s="59">
        <v>2284079</v>
      </c>
      <c r="D15" s="60">
        <v>2402762</v>
      </c>
      <c r="E15" s="61" t="s">
        <v>42</v>
      </c>
      <c r="F15" s="62">
        <f t="shared" ref="F15:F48" si="3">D15/C15</f>
        <v>1.0519609873388793</v>
      </c>
      <c r="G15" s="37">
        <v>1972419</v>
      </c>
      <c r="H15" s="38">
        <v>1736884</v>
      </c>
      <c r="I15" s="38">
        <v>3709303</v>
      </c>
      <c r="J15" s="39">
        <v>1.6239819200649364</v>
      </c>
      <c r="K15" s="63">
        <v>-10805</v>
      </c>
      <c r="L15" s="188">
        <f t="shared" ref="L15:L20" si="4">K15/C15</f>
        <v>-4.7305719285541349E-3</v>
      </c>
      <c r="M15" s="189">
        <v>676026</v>
      </c>
      <c r="N15" s="189">
        <v>679544</v>
      </c>
      <c r="O15" s="189">
        <v>-3518</v>
      </c>
      <c r="P15" s="190">
        <v>-1.5402269361086021E-3</v>
      </c>
      <c r="Q15" s="66">
        <v>1.6000000000000001E-3</v>
      </c>
      <c r="R15" s="67">
        <v>8.3750000000000005E-3</v>
      </c>
      <c r="S15" s="179">
        <v>123.84871463</v>
      </c>
      <c r="T15" s="180">
        <f t="shared" ref="T15:T45" si="5">S15/S16-1</f>
        <v>2.5183710995104303E-2</v>
      </c>
      <c r="U15" s="69">
        <v>2979932</v>
      </c>
      <c r="V15" s="70">
        <f t="shared" ref="V15:V42" si="6">U15/C15</f>
        <v>1.3046536481443942</v>
      </c>
      <c r="W15" s="94">
        <v>3839964.3896280001</v>
      </c>
      <c r="X15" s="72">
        <v>1.6811872048331078</v>
      </c>
      <c r="Y15" s="73">
        <v>67026</v>
      </c>
    </row>
    <row r="16" spans="1:25" ht="18" customHeight="1" x14ac:dyDescent="0.2">
      <c r="A16" s="177">
        <v>44166</v>
      </c>
      <c r="B16" s="187">
        <v>2020</v>
      </c>
      <c r="C16" s="59">
        <v>2104288</v>
      </c>
      <c r="D16" s="74">
        <v>2226339</v>
      </c>
      <c r="E16" s="61" t="s">
        <v>42</v>
      </c>
      <c r="F16" s="62">
        <f t="shared" si="3"/>
        <v>1.0580010911054001</v>
      </c>
      <c r="G16" s="37">
        <v>1919921</v>
      </c>
      <c r="H16" s="38">
        <v>1741225</v>
      </c>
      <c r="I16" s="38">
        <v>3661146</v>
      </c>
      <c r="J16" s="39">
        <v>1.7398502486351679</v>
      </c>
      <c r="K16" s="63">
        <v>-60374</v>
      </c>
      <c r="L16" s="188">
        <f t="shared" si="4"/>
        <v>-2.8690939643242749E-2</v>
      </c>
      <c r="M16" s="189">
        <v>624805</v>
      </c>
      <c r="N16" s="189">
        <v>611981</v>
      </c>
      <c r="O16" s="189">
        <v>12824</v>
      </c>
      <c r="P16" s="190">
        <v>6.0942228440213509E-3</v>
      </c>
      <c r="Q16" s="66">
        <v>2.9999999999999997E-4</v>
      </c>
      <c r="R16" s="67">
        <v>3.2240000000000003E-3</v>
      </c>
      <c r="S16" s="179">
        <v>120.80636212</v>
      </c>
      <c r="T16" s="180">
        <f t="shared" si="5"/>
        <v>9.8948670125986737E-3</v>
      </c>
      <c r="U16" s="69">
        <v>2808339</v>
      </c>
      <c r="V16" s="70">
        <f t="shared" si="6"/>
        <v>1.3345792020864065</v>
      </c>
      <c r="W16" s="94">
        <v>3504853.9576519998</v>
      </c>
      <c r="X16" s="72">
        <v>1.6655771252090967</v>
      </c>
      <c r="Y16" s="73">
        <v>67081</v>
      </c>
    </row>
    <row r="17" spans="1:25" ht="18" customHeight="1" x14ac:dyDescent="0.2">
      <c r="A17" s="177">
        <v>43800</v>
      </c>
      <c r="B17" s="187">
        <v>2019</v>
      </c>
      <c r="C17" s="59">
        <v>2233921</v>
      </c>
      <c r="D17" s="74">
        <v>1913521</v>
      </c>
      <c r="E17" s="61" t="s">
        <v>42</v>
      </c>
      <c r="F17" s="62">
        <f t="shared" si="3"/>
        <v>0.85657505345981344</v>
      </c>
      <c r="G17" s="37">
        <v>1880214</v>
      </c>
      <c r="H17" s="38">
        <v>1596062</v>
      </c>
      <c r="I17" s="38">
        <v>3476276</v>
      </c>
      <c r="J17" s="39">
        <v>1.5561320207831879</v>
      </c>
      <c r="K17" s="63">
        <v>-60046</v>
      </c>
      <c r="L17" s="188">
        <f t="shared" si="4"/>
        <v>-2.6879195817578149E-2</v>
      </c>
      <c r="M17" s="189">
        <v>706696</v>
      </c>
      <c r="N17" s="189">
        <v>737872</v>
      </c>
      <c r="O17" s="189">
        <v>-31176</v>
      </c>
      <c r="P17" s="190">
        <v>-1.3955730753236126E-2</v>
      </c>
      <c r="Q17" s="66">
        <v>7.9000000000000008E-3</v>
      </c>
      <c r="R17" s="67">
        <v>8.3079999999999994E-3</v>
      </c>
      <c r="S17" s="179">
        <v>119.62271130000001</v>
      </c>
      <c r="T17" s="180">
        <f t="shared" si="5"/>
        <v>1.7381045973213549E-2</v>
      </c>
      <c r="U17" s="69">
        <v>2448583</v>
      </c>
      <c r="V17" s="70">
        <f t="shared" si="6"/>
        <v>1.0960920283215028</v>
      </c>
      <c r="W17" s="94">
        <v>3815824.6006319998</v>
      </c>
      <c r="X17" s="72">
        <v>1.7081287120860584</v>
      </c>
      <c r="Y17" s="73">
        <v>66797</v>
      </c>
    </row>
    <row r="18" spans="1:25" ht="18" customHeight="1" x14ac:dyDescent="0.2">
      <c r="A18" s="177">
        <v>43435</v>
      </c>
      <c r="B18" s="187">
        <v>2018</v>
      </c>
      <c r="C18" s="59">
        <v>2152304</v>
      </c>
      <c r="D18" s="74">
        <v>1858417</v>
      </c>
      <c r="E18" s="61" t="s">
        <v>42</v>
      </c>
      <c r="F18" s="62">
        <f t="shared" si="3"/>
        <v>0.86345469784937445</v>
      </c>
      <c r="G18" s="37">
        <v>1843165</v>
      </c>
      <c r="H18" s="38">
        <v>1544166</v>
      </c>
      <c r="I18" s="38">
        <v>3387331</v>
      </c>
      <c r="J18" s="39">
        <v>1.5738162452887696</v>
      </c>
      <c r="K18" s="63">
        <v>-84521</v>
      </c>
      <c r="L18" s="188">
        <f t="shared" si="4"/>
        <v>-3.9270010184434913E-2</v>
      </c>
      <c r="M18" s="189">
        <v>679700</v>
      </c>
      <c r="N18" s="189">
        <v>709454</v>
      </c>
      <c r="O18" s="189">
        <v>-29754</v>
      </c>
      <c r="P18" s="190">
        <v>-1.3824255309658858E-2</v>
      </c>
      <c r="Q18" s="66">
        <v>9.044400000000001E-3</v>
      </c>
      <c r="R18" s="67">
        <v>1.3125E-2</v>
      </c>
      <c r="S18" s="179">
        <v>117.57906418</v>
      </c>
      <c r="T18" s="180">
        <f t="shared" si="5"/>
        <v>2.2928399072948968E-2</v>
      </c>
      <c r="U18" s="69">
        <v>2420499</v>
      </c>
      <c r="V18" s="70">
        <f t="shared" si="6"/>
        <v>1.1246083267047777</v>
      </c>
      <c r="W18" s="94">
        <v>3689685.235413</v>
      </c>
      <c r="X18" s="72">
        <v>1.7142955806489233</v>
      </c>
      <c r="Y18" s="73">
        <v>66436</v>
      </c>
    </row>
    <row r="19" spans="1:25" ht="18" customHeight="1" x14ac:dyDescent="0.2">
      <c r="A19" s="177">
        <v>43070</v>
      </c>
      <c r="B19" s="58">
        <v>2017</v>
      </c>
      <c r="C19" s="59">
        <v>2082482</v>
      </c>
      <c r="D19" s="74">
        <v>1805994</v>
      </c>
      <c r="E19" s="61" t="s">
        <v>42</v>
      </c>
      <c r="F19" s="62">
        <f t="shared" si="3"/>
        <v>0.86723150548240036</v>
      </c>
      <c r="G19" s="37">
        <v>1789508</v>
      </c>
      <c r="H19" s="38">
        <v>1595033</v>
      </c>
      <c r="I19" s="38">
        <v>3384541</v>
      </c>
      <c r="J19" s="39">
        <v>1.6252438196344554</v>
      </c>
      <c r="K19" s="75">
        <v>-72751</v>
      </c>
      <c r="L19" s="188">
        <f t="shared" si="4"/>
        <v>-3.4934755738585017E-2</v>
      </c>
      <c r="M19" s="189">
        <v>643286</v>
      </c>
      <c r="N19" s="189">
        <v>671211</v>
      </c>
      <c r="O19" s="189">
        <v>-27925</v>
      </c>
      <c r="P19" s="190">
        <v>-1.340947964976408E-2</v>
      </c>
      <c r="Q19" s="76">
        <v>5.1871E-3</v>
      </c>
      <c r="R19" s="67">
        <v>1.2781000000000001E-2</v>
      </c>
      <c r="S19" s="179">
        <v>114.94359163999999</v>
      </c>
      <c r="T19" s="180">
        <f t="shared" si="5"/>
        <v>2.5577557783603044E-2</v>
      </c>
      <c r="U19" s="69">
        <v>2347812</v>
      </c>
      <c r="V19" s="70">
        <f t="shared" si="6"/>
        <v>1.1274104650124226</v>
      </c>
      <c r="W19" s="94">
        <v>2624992.1046647099</v>
      </c>
      <c r="X19" s="72">
        <v>1.2605113055789725</v>
      </c>
      <c r="Y19" s="73">
        <v>66040</v>
      </c>
    </row>
    <row r="20" spans="1:25" ht="18" customHeight="1" x14ac:dyDescent="0.2">
      <c r="A20" s="177">
        <v>42705</v>
      </c>
      <c r="B20" s="77">
        <v>2016</v>
      </c>
      <c r="C20" s="59">
        <v>1991645</v>
      </c>
      <c r="D20" s="78">
        <v>1749166</v>
      </c>
      <c r="E20" s="36" t="s">
        <v>42</v>
      </c>
      <c r="F20" s="62">
        <f t="shared" si="3"/>
        <v>0.87825189730097486</v>
      </c>
      <c r="G20" s="37">
        <v>1729163</v>
      </c>
      <c r="H20" s="38">
        <v>1498824</v>
      </c>
      <c r="I20" s="38">
        <v>3227987</v>
      </c>
      <c r="J20" s="39">
        <v>1.62076424262356</v>
      </c>
      <c r="K20" s="63">
        <v>-108497</v>
      </c>
      <c r="L20" s="188">
        <f t="shared" si="4"/>
        <v>-5.447607379829237E-2</v>
      </c>
      <c r="M20" s="189">
        <v>575632</v>
      </c>
      <c r="N20" s="189">
        <v>613388</v>
      </c>
      <c r="O20" s="189">
        <v>-37756</v>
      </c>
      <c r="P20" s="192">
        <v>-1.8957193676583928E-2</v>
      </c>
      <c r="Q20" s="79">
        <v>3.7226E-3</v>
      </c>
      <c r="R20" s="80">
        <v>1.4336E-2</v>
      </c>
      <c r="S20" s="179">
        <v>112.0769373</v>
      </c>
      <c r="T20" s="180">
        <f t="shared" si="5"/>
        <v>1.0084173693983844E-2</v>
      </c>
      <c r="U20" s="81">
        <v>2284024</v>
      </c>
      <c r="V20" s="70">
        <f t="shared" si="6"/>
        <v>1.1468027685656832</v>
      </c>
      <c r="W20" s="94">
        <v>2366329.9690209199</v>
      </c>
      <c r="X20" s="72">
        <v>1.1881283908632914</v>
      </c>
      <c r="Y20" s="82">
        <v>65648</v>
      </c>
    </row>
    <row r="21" spans="1:25" ht="18" customHeight="1" x14ac:dyDescent="0.2">
      <c r="A21" s="177">
        <v>42339</v>
      </c>
      <c r="B21" s="83">
        <v>2015</v>
      </c>
      <c r="C21" s="59">
        <v>1916451</v>
      </c>
      <c r="D21" s="78">
        <v>1683922</v>
      </c>
      <c r="E21" s="84" t="s">
        <v>42</v>
      </c>
      <c r="F21" s="62">
        <f t="shared" si="3"/>
        <v>0.8786668691242302</v>
      </c>
      <c r="G21" s="37">
        <v>1663375</v>
      </c>
      <c r="H21" s="38">
        <v>1335999</v>
      </c>
      <c r="I21" s="38">
        <v>2999374</v>
      </c>
      <c r="J21" s="39">
        <v>1.5650668866566377</v>
      </c>
      <c r="K21" s="85">
        <v>-94822</v>
      </c>
      <c r="L21" s="188">
        <v>-4.9477915167150111E-2</v>
      </c>
      <c r="M21" s="189">
        <v>533654</v>
      </c>
      <c r="N21" s="189">
        <v>562624</v>
      </c>
      <c r="O21" s="189">
        <v>-28970</v>
      </c>
      <c r="P21" s="193">
        <v>-1.5116483541713303E-2</v>
      </c>
      <c r="Q21" s="87">
        <v>5.8276999999999999E-3</v>
      </c>
      <c r="R21" s="88">
        <v>1.9234000000000001E-2</v>
      </c>
      <c r="S21" s="179">
        <v>110.95801738</v>
      </c>
      <c r="T21" s="180">
        <f t="shared" si="5"/>
        <v>3.6804684197053739E-3</v>
      </c>
      <c r="U21" s="89">
        <v>2134700</v>
      </c>
      <c r="V21" s="70">
        <f t="shared" si="6"/>
        <v>1.1138818576629406</v>
      </c>
      <c r="W21" s="94">
        <v>2183680.9497676101</v>
      </c>
      <c r="X21" s="72">
        <v>1.1394400116504988</v>
      </c>
      <c r="Y21" s="90">
        <v>65110</v>
      </c>
    </row>
    <row r="22" spans="1:25" ht="18" customHeight="1" x14ac:dyDescent="0.2">
      <c r="A22" s="177">
        <v>41974</v>
      </c>
      <c r="B22" s="58">
        <v>2014</v>
      </c>
      <c r="C22" s="59">
        <v>1862514</v>
      </c>
      <c r="D22" s="91">
        <v>1622144</v>
      </c>
      <c r="E22" s="61" t="s">
        <v>42</v>
      </c>
      <c r="F22" s="62">
        <f t="shared" si="3"/>
        <v>0.87094325197018652</v>
      </c>
      <c r="G22" s="37">
        <v>1623960</v>
      </c>
      <c r="H22" s="38">
        <v>1336465</v>
      </c>
      <c r="I22" s="38">
        <v>2960425</v>
      </c>
      <c r="J22" s="39">
        <v>1.5894779851319238</v>
      </c>
      <c r="K22" s="92">
        <v>-93530</v>
      </c>
      <c r="L22" s="188">
        <v>-5.0217072193819753E-2</v>
      </c>
      <c r="M22" s="189">
        <v>532236</v>
      </c>
      <c r="N22" s="189">
        <v>568413</v>
      </c>
      <c r="O22" s="189">
        <v>-36177</v>
      </c>
      <c r="P22" s="193">
        <v>-1.9423746613448273E-2</v>
      </c>
      <c r="Q22" s="93">
        <v>5.5818000000000005E-3</v>
      </c>
      <c r="R22" s="67">
        <v>1.9287000000000002E-2</v>
      </c>
      <c r="S22" s="179">
        <v>110.55113741</v>
      </c>
      <c r="T22" s="180">
        <f t="shared" si="5"/>
        <v>1.4511201617249503E-2</v>
      </c>
      <c r="U22" s="69">
        <v>2086864</v>
      </c>
      <c r="V22" s="70">
        <f t="shared" si="6"/>
        <v>1.1204554704018332</v>
      </c>
      <c r="W22" s="94">
        <v>2218616.2913322202</v>
      </c>
      <c r="X22" s="72">
        <v>1.1911944239518308</v>
      </c>
      <c r="Y22" s="73">
        <v>64597</v>
      </c>
    </row>
    <row r="23" spans="1:25" ht="18" customHeight="1" x14ac:dyDescent="0.2">
      <c r="A23" s="177">
        <v>41609</v>
      </c>
      <c r="B23" s="95">
        <v>2013</v>
      </c>
      <c r="C23" s="59">
        <v>1781361</v>
      </c>
      <c r="D23" s="96">
        <v>1519787</v>
      </c>
      <c r="E23" s="84" t="s">
        <v>42</v>
      </c>
      <c r="F23" s="62">
        <f t="shared" si="3"/>
        <v>0.85316058901031289</v>
      </c>
      <c r="G23" s="37">
        <v>1577573</v>
      </c>
      <c r="H23" s="38">
        <v>1386696</v>
      </c>
      <c r="I23" s="38">
        <v>2964269</v>
      </c>
      <c r="J23" s="39">
        <v>1.6640473211213225</v>
      </c>
      <c r="K23" s="92">
        <v>-82732</v>
      </c>
      <c r="L23" s="188">
        <v>-4.6443140946725567E-2</v>
      </c>
      <c r="M23" s="189">
        <v>539564</v>
      </c>
      <c r="N23" s="189">
        <v>564864</v>
      </c>
      <c r="O23" s="189">
        <v>-25300</v>
      </c>
      <c r="P23" s="193">
        <v>-1.4202623724219852E-2</v>
      </c>
      <c r="Q23" s="93">
        <v>5.2474000000000002E-3</v>
      </c>
      <c r="R23" s="98">
        <v>2.9458000000000002E-2</v>
      </c>
      <c r="S23" s="179">
        <v>108.96985389</v>
      </c>
      <c r="T23" s="180">
        <f t="shared" si="5"/>
        <v>2.2916666643785444E-2</v>
      </c>
      <c r="U23" s="100">
        <v>2088309</v>
      </c>
      <c r="V23" s="70">
        <f t="shared" si="6"/>
        <v>1.1723109465178592</v>
      </c>
      <c r="W23" s="94">
        <v>2307236.4485920598</v>
      </c>
      <c r="X23" s="72">
        <v>1.2952099257770098</v>
      </c>
      <c r="Y23" s="101">
        <v>64106</v>
      </c>
    </row>
    <row r="24" spans="1:25" ht="18" customHeight="1" x14ac:dyDescent="0.2">
      <c r="A24" s="177">
        <v>41244</v>
      </c>
      <c r="B24" s="95">
        <v>2012</v>
      </c>
      <c r="C24" s="59">
        <v>1713715</v>
      </c>
      <c r="D24" s="96">
        <v>1447791</v>
      </c>
      <c r="E24" s="84" t="s">
        <v>42</v>
      </c>
      <c r="F24" s="62">
        <f t="shared" si="3"/>
        <v>0.84482600665804986</v>
      </c>
      <c r="G24" s="37">
        <v>1545753</v>
      </c>
      <c r="H24" s="38">
        <v>1411087</v>
      </c>
      <c r="I24" s="38">
        <v>2956840</v>
      </c>
      <c r="J24" s="39">
        <v>1.7253977469999386</v>
      </c>
      <c r="K24" s="92">
        <v>-53906</v>
      </c>
      <c r="L24" s="188">
        <v>-3.1455638773074869E-2</v>
      </c>
      <c r="M24" s="189">
        <v>524715</v>
      </c>
      <c r="N24" s="189">
        <v>541661</v>
      </c>
      <c r="O24" s="189">
        <v>-16946</v>
      </c>
      <c r="P24" s="193">
        <v>-9.888458699375333E-3</v>
      </c>
      <c r="Q24" s="93">
        <v>5.1848000000000007E-3</v>
      </c>
      <c r="R24" s="98">
        <v>1.8467000000000001E-2</v>
      </c>
      <c r="S24" s="179">
        <v>106.52857407</v>
      </c>
      <c r="T24" s="180">
        <f t="shared" si="5"/>
        <v>2.5732347927875932E-2</v>
      </c>
      <c r="U24" s="100">
        <v>2058147</v>
      </c>
      <c r="V24" s="70">
        <f t="shared" si="6"/>
        <v>1.2009855781153809</v>
      </c>
      <c r="W24" s="94">
        <v>1972642.6</v>
      </c>
      <c r="X24" s="72">
        <v>1.1510914008455315</v>
      </c>
      <c r="Y24" s="73">
        <v>63705</v>
      </c>
    </row>
    <row r="25" spans="1:25" ht="18" customHeight="1" x14ac:dyDescent="0.2">
      <c r="A25" s="177">
        <v>40878</v>
      </c>
      <c r="B25" s="95">
        <v>2011</v>
      </c>
      <c r="C25" s="59">
        <v>1662590</v>
      </c>
      <c r="D25" s="96">
        <v>1353765</v>
      </c>
      <c r="E25" s="84" t="s">
        <v>42</v>
      </c>
      <c r="F25" s="62">
        <f t="shared" si="3"/>
        <v>0.81425065710728439</v>
      </c>
      <c r="G25" s="37">
        <v>1523714</v>
      </c>
      <c r="H25" s="38">
        <v>1333733</v>
      </c>
      <c r="I25" s="38">
        <v>2857447</v>
      </c>
      <c r="J25" s="39">
        <v>1.7186720718878377</v>
      </c>
      <c r="K25" s="92">
        <v>-27105</v>
      </c>
      <c r="L25" s="188">
        <v>-1.6302876836742673E-2</v>
      </c>
      <c r="M25" s="189">
        <v>521847</v>
      </c>
      <c r="N25" s="189">
        <v>534985</v>
      </c>
      <c r="O25" s="189">
        <v>-13138</v>
      </c>
      <c r="P25" s="193">
        <v>-7.9021286065716744E-3</v>
      </c>
      <c r="Q25" s="93">
        <v>1.0614800000000001E-2</v>
      </c>
      <c r="R25" s="98">
        <v>2.1828E-2</v>
      </c>
      <c r="S25" s="179">
        <v>103.85611245</v>
      </c>
      <c r="T25" s="180">
        <f t="shared" si="5"/>
        <v>3.8561124499999933E-2</v>
      </c>
      <c r="U25" s="100">
        <v>2047997</v>
      </c>
      <c r="V25" s="70">
        <f t="shared" si="6"/>
        <v>1.2318112102201986</v>
      </c>
      <c r="W25" s="94">
        <v>1824084.4705014401</v>
      </c>
      <c r="X25" s="72">
        <v>1.0971342727319664</v>
      </c>
      <c r="Y25" s="101">
        <v>63285</v>
      </c>
    </row>
    <row r="26" spans="1:25" ht="18" customHeight="1" x14ac:dyDescent="0.2">
      <c r="A26" s="177">
        <v>40513</v>
      </c>
      <c r="B26" s="95">
        <v>2010</v>
      </c>
      <c r="C26" s="59">
        <v>1608553</v>
      </c>
      <c r="D26" s="96">
        <v>1220252</v>
      </c>
      <c r="E26" s="96">
        <v>1124286</v>
      </c>
      <c r="F26" s="62">
        <f t="shared" si="3"/>
        <v>0.75860229659824696</v>
      </c>
      <c r="G26" s="37">
        <v>1515747</v>
      </c>
      <c r="H26" s="38">
        <v>1322016</v>
      </c>
      <c r="I26" s="38">
        <v>2837763</v>
      </c>
      <c r="J26" s="39">
        <v>1.7641712769178262</v>
      </c>
      <c r="K26" s="92">
        <v>-44405</v>
      </c>
      <c r="L26" s="188">
        <v>-2.7605556049443196E-2</v>
      </c>
      <c r="M26" s="189">
        <v>464176</v>
      </c>
      <c r="N26" s="189">
        <v>489258</v>
      </c>
      <c r="O26" s="189">
        <v>-25082</v>
      </c>
      <c r="P26" s="193">
        <v>-1.5592896224121928E-2</v>
      </c>
      <c r="Q26" s="93">
        <v>7.4961999999999997E-3</v>
      </c>
      <c r="R26" s="98">
        <v>3.6097999999999998E-2</v>
      </c>
      <c r="S26" s="179">
        <v>100</v>
      </c>
      <c r="T26" s="180">
        <f t="shared" si="5"/>
        <v>2.4926547242529518E-2</v>
      </c>
      <c r="U26" s="100">
        <v>2092612</v>
      </c>
      <c r="V26" s="70">
        <f t="shared" si="6"/>
        <v>1.3009282255542713</v>
      </c>
      <c r="W26" s="94">
        <v>1952471.69761365</v>
      </c>
      <c r="X26" s="72">
        <v>1.213806257930979</v>
      </c>
      <c r="Y26" s="101">
        <v>62759</v>
      </c>
    </row>
    <row r="27" spans="1:25" ht="18" customHeight="1" x14ac:dyDescent="0.2">
      <c r="A27" s="177">
        <v>40148</v>
      </c>
      <c r="B27" s="103">
        <v>2009</v>
      </c>
      <c r="C27" s="59">
        <v>1548802</v>
      </c>
      <c r="D27" s="96">
        <v>1005405</v>
      </c>
      <c r="E27" s="96">
        <v>960080</v>
      </c>
      <c r="F27" s="62">
        <f t="shared" si="3"/>
        <v>0.64915011731648076</v>
      </c>
      <c r="G27" s="37">
        <v>1511416</v>
      </c>
      <c r="H27" s="38">
        <v>1351158</v>
      </c>
      <c r="I27" s="38">
        <v>2862574</v>
      </c>
      <c r="J27" s="39">
        <v>1.8482504542220375</v>
      </c>
      <c r="K27" s="92">
        <v>-47519</v>
      </c>
      <c r="L27" s="188">
        <v>-3.0681132901429622E-2</v>
      </c>
      <c r="M27" s="189">
        <v>416342</v>
      </c>
      <c r="N27" s="189">
        <v>435567</v>
      </c>
      <c r="O27" s="189">
        <v>-19225</v>
      </c>
      <c r="P27" s="193">
        <v>-1.2412819714850575E-2</v>
      </c>
      <c r="Q27" s="93">
        <v>6.0540999999999998E-3</v>
      </c>
      <c r="R27" s="98">
        <v>3.8871000000000003E-2</v>
      </c>
      <c r="S27" s="179">
        <v>97.567967449999998</v>
      </c>
      <c r="T27" s="180">
        <f t="shared" si="5"/>
        <v>1.9617317386691147E-2</v>
      </c>
      <c r="U27" s="100">
        <v>1906978</v>
      </c>
      <c r="V27" s="70">
        <f t="shared" si="6"/>
        <v>1.2312600319472728</v>
      </c>
      <c r="W27" s="94">
        <v>1731219.18129794</v>
      </c>
      <c r="X27" s="72">
        <v>1.117779536246686</v>
      </c>
      <c r="Y27" s="101">
        <v>62260</v>
      </c>
    </row>
    <row r="28" spans="1:25" ht="18" customHeight="1" x14ac:dyDescent="0.2">
      <c r="A28" s="177">
        <v>39783</v>
      </c>
      <c r="B28" s="103">
        <v>2008</v>
      </c>
      <c r="C28" s="59">
        <v>1593600</v>
      </c>
      <c r="D28" s="96">
        <v>809985</v>
      </c>
      <c r="E28" s="96">
        <v>750033</v>
      </c>
      <c r="F28" s="62">
        <f t="shared" si="3"/>
        <v>0.50827371987951808</v>
      </c>
      <c r="G28" s="37">
        <v>1511061</v>
      </c>
      <c r="H28" s="38">
        <v>1435367</v>
      </c>
      <c r="I28" s="38">
        <v>2946428</v>
      </c>
      <c r="J28" s="39">
        <v>1.8489131526104419</v>
      </c>
      <c r="K28" s="92">
        <v>-61544</v>
      </c>
      <c r="L28" s="188">
        <v>-3.8619477911646584E-2</v>
      </c>
      <c r="M28" s="189">
        <v>438335</v>
      </c>
      <c r="N28" s="189">
        <v>465214</v>
      </c>
      <c r="O28" s="189">
        <v>-26879</v>
      </c>
      <c r="P28" s="193">
        <v>-1.686684236947791E-2</v>
      </c>
      <c r="Q28" s="93">
        <v>3.1724700000000002E-2</v>
      </c>
      <c r="R28" s="98">
        <v>3.6237999999999999E-2</v>
      </c>
      <c r="S28" s="179">
        <v>95.690771220000002</v>
      </c>
      <c r="T28" s="180">
        <f t="shared" si="5"/>
        <v>3.5214085598582301E-2</v>
      </c>
      <c r="U28" s="100">
        <v>1842506</v>
      </c>
      <c r="V28" s="70">
        <f t="shared" si="6"/>
        <v>1.1561910140562248</v>
      </c>
      <c r="W28" s="94">
        <v>1288091.46570986</v>
      </c>
      <c r="X28" s="72">
        <v>0.80829032737817519</v>
      </c>
      <c r="Y28" s="101">
        <v>61824</v>
      </c>
    </row>
    <row r="29" spans="1:25" ht="18" customHeight="1" x14ac:dyDescent="0.2">
      <c r="A29" s="177">
        <v>39417</v>
      </c>
      <c r="B29" s="103">
        <v>2007</v>
      </c>
      <c r="C29" s="59">
        <v>1544637</v>
      </c>
      <c r="D29" s="96">
        <v>666880</v>
      </c>
      <c r="E29" s="96">
        <v>620485</v>
      </c>
      <c r="F29" s="62">
        <f t="shared" si="3"/>
        <v>0.431738978154738</v>
      </c>
      <c r="G29" s="37">
        <v>1456029</v>
      </c>
      <c r="H29" s="38">
        <v>1256155</v>
      </c>
      <c r="I29" s="38">
        <v>2712184</v>
      </c>
      <c r="J29" s="39">
        <v>1.7558714442292913</v>
      </c>
      <c r="K29" s="92">
        <v>-57597</v>
      </c>
      <c r="L29" s="188">
        <v>-3.7288372607933128E-2</v>
      </c>
      <c r="M29" s="189">
        <v>394061</v>
      </c>
      <c r="N29" s="189">
        <v>424046</v>
      </c>
      <c r="O29" s="189">
        <v>-29985</v>
      </c>
      <c r="P29" s="193">
        <v>-1.9412327945012322E-2</v>
      </c>
      <c r="Q29" s="93">
        <v>6.3594299999999993E-2</v>
      </c>
      <c r="R29" s="98">
        <v>4.6937E-2</v>
      </c>
      <c r="S29" s="179">
        <v>92.43573146</v>
      </c>
      <c r="T29" s="180">
        <f t="shared" si="5"/>
        <v>2.3865615091242409E-2</v>
      </c>
      <c r="U29" s="100">
        <v>1558272</v>
      </c>
      <c r="V29" s="70">
        <f t="shared" si="6"/>
        <v>1.0088273167093629</v>
      </c>
      <c r="W29" s="94">
        <v>1932500</v>
      </c>
      <c r="X29" s="72">
        <v>1.2511030099628586</v>
      </c>
      <c r="Y29" s="101">
        <v>61319</v>
      </c>
    </row>
    <row r="30" spans="1:25" ht="18" customHeight="1" x14ac:dyDescent="0.2">
      <c r="A30" s="177">
        <v>39052</v>
      </c>
      <c r="B30" s="103">
        <v>2006</v>
      </c>
      <c r="C30" s="59">
        <v>1472038</v>
      </c>
      <c r="D30" s="96">
        <v>619115</v>
      </c>
      <c r="E30" s="96">
        <v>574937</v>
      </c>
      <c r="F30" s="62">
        <f t="shared" si="3"/>
        <v>0.42058357189148649</v>
      </c>
      <c r="G30" s="37">
        <v>1340776</v>
      </c>
      <c r="H30" s="38">
        <v>1187789</v>
      </c>
      <c r="I30" s="38">
        <v>2528565</v>
      </c>
      <c r="J30" s="39">
        <v>1.717730792275743</v>
      </c>
      <c r="K30" s="92">
        <v>-45931</v>
      </c>
      <c r="L30" s="188">
        <v>-3.1202319505338857E-2</v>
      </c>
      <c r="M30" s="189">
        <v>404989</v>
      </c>
      <c r="N30" s="189">
        <v>432813</v>
      </c>
      <c r="O30" s="189">
        <v>-27824</v>
      </c>
      <c r="P30" s="193">
        <v>-1.8901685961911309E-2</v>
      </c>
      <c r="Q30" s="93">
        <v>5.2916699999999997E-2</v>
      </c>
      <c r="R30" s="98">
        <v>4.6195000000000007E-2</v>
      </c>
      <c r="S30" s="179">
        <v>90.281117069999993</v>
      </c>
      <c r="T30" s="180">
        <f t="shared" si="5"/>
        <v>2.4556616634639594E-2</v>
      </c>
      <c r="U30" s="100">
        <v>1403203</v>
      </c>
      <c r="V30" s="70">
        <f t="shared" si="6"/>
        <v>0.95323829955476691</v>
      </c>
      <c r="W30" s="94">
        <v>1931896.05708561</v>
      </c>
      <c r="X30" s="72">
        <v>1.3123955068317599</v>
      </c>
      <c r="Y30" s="101">
        <v>60827</v>
      </c>
    </row>
    <row r="31" spans="1:25" ht="18" customHeight="1" x14ac:dyDescent="0.2">
      <c r="A31" s="177">
        <v>38687</v>
      </c>
      <c r="B31" s="103">
        <v>2005</v>
      </c>
      <c r="C31" s="59">
        <v>1398749</v>
      </c>
      <c r="D31" s="96">
        <v>573492</v>
      </c>
      <c r="E31" s="96">
        <v>531348</v>
      </c>
      <c r="F31" s="62">
        <f t="shared" si="3"/>
        <v>0.41000351027954263</v>
      </c>
      <c r="G31" s="37">
        <v>1215478</v>
      </c>
      <c r="H31" s="38">
        <v>1094484</v>
      </c>
      <c r="I31" s="38">
        <v>2309962</v>
      </c>
      <c r="J31" s="39">
        <v>1.651448544377869</v>
      </c>
      <c r="K31" s="92">
        <v>-27946</v>
      </c>
      <c r="L31" s="188">
        <v>-1.9979281486528319E-2</v>
      </c>
      <c r="M31" s="189">
        <v>353485</v>
      </c>
      <c r="N31" s="189">
        <v>383386</v>
      </c>
      <c r="O31" s="189">
        <v>-29901</v>
      </c>
      <c r="P31" s="193">
        <v>-2.1376958982633767E-2</v>
      </c>
      <c r="Q31" s="93">
        <v>4.6373199999999996E-2</v>
      </c>
      <c r="R31" s="98">
        <v>4.2186000000000001E-2</v>
      </c>
      <c r="S31" s="179">
        <v>88.117255409999999</v>
      </c>
      <c r="T31" s="180">
        <f t="shared" si="5"/>
        <v>2.089136489443888E-2</v>
      </c>
      <c r="U31" s="100">
        <v>1229525</v>
      </c>
      <c r="V31" s="70">
        <f t="shared" si="6"/>
        <v>0.87901760787675276</v>
      </c>
      <c r="W31" s="94">
        <v>1781381.74422992</v>
      </c>
      <c r="X31" s="72">
        <v>1.2735535426512692</v>
      </c>
      <c r="Y31" s="101">
        <v>60413</v>
      </c>
    </row>
    <row r="32" spans="1:25" ht="18" customHeight="1" x14ac:dyDescent="0.2">
      <c r="A32" s="177">
        <v>38322</v>
      </c>
      <c r="B32" s="103">
        <v>2004</v>
      </c>
      <c r="C32" s="59">
        <v>1322637</v>
      </c>
      <c r="D32" s="96">
        <v>526431</v>
      </c>
      <c r="E32" s="96">
        <v>482760</v>
      </c>
      <c r="F32" s="62">
        <f t="shared" si="3"/>
        <v>0.39801623574722317</v>
      </c>
      <c r="G32" s="37">
        <v>1121709</v>
      </c>
      <c r="H32" s="38">
        <v>962614</v>
      </c>
      <c r="I32" s="38">
        <v>2084323</v>
      </c>
      <c r="J32" s="39">
        <v>1.5758843885359324</v>
      </c>
      <c r="K32" s="92">
        <v>-30445</v>
      </c>
      <c r="L32" s="188">
        <v>-2.3018409435090655E-2</v>
      </c>
      <c r="M32" s="189">
        <v>318389</v>
      </c>
      <c r="N32" s="189">
        <v>348904</v>
      </c>
      <c r="O32" s="189">
        <v>-30515</v>
      </c>
      <c r="P32" s="193">
        <v>-2.3071334009255751E-2</v>
      </c>
      <c r="Q32" s="93">
        <v>4.8710300000000005E-2</v>
      </c>
      <c r="R32" s="98">
        <v>4.5316000000000002E-2</v>
      </c>
      <c r="S32" s="179">
        <v>86.31403736</v>
      </c>
      <c r="T32" s="180">
        <f t="shared" si="5"/>
        <v>1.3903975632059806E-2</v>
      </c>
      <c r="U32" s="100">
        <v>1099271</v>
      </c>
      <c r="V32" s="70">
        <f t="shared" si="6"/>
        <v>0.83112070810055971</v>
      </c>
      <c r="W32" s="94">
        <v>1460705.16643299</v>
      </c>
      <c r="X32" s="72">
        <v>1.1043885559174513</v>
      </c>
      <c r="Y32" s="101">
        <v>59950</v>
      </c>
    </row>
    <row r="33" spans="1:25" ht="18" customHeight="1" x14ac:dyDescent="0.2">
      <c r="A33" s="177">
        <v>37956</v>
      </c>
      <c r="B33" s="103">
        <v>2003</v>
      </c>
      <c r="C33" s="59">
        <v>1258334</v>
      </c>
      <c r="D33" s="96">
        <v>462610</v>
      </c>
      <c r="E33" s="96">
        <v>438146</v>
      </c>
      <c r="F33" s="62">
        <f t="shared" si="3"/>
        <v>0.36763689131820326</v>
      </c>
      <c r="G33" s="37">
        <v>996860</v>
      </c>
      <c r="H33" s="38">
        <v>941196</v>
      </c>
      <c r="I33" s="38">
        <v>1938056</v>
      </c>
      <c r="J33" s="39">
        <v>1.5401761376550265</v>
      </c>
      <c r="K33" s="92">
        <v>-22941</v>
      </c>
      <c r="L33" s="188">
        <v>-1.8231248619206029E-2</v>
      </c>
      <c r="M33" s="189">
        <v>302711</v>
      </c>
      <c r="N33" s="189">
        <v>329470</v>
      </c>
      <c r="O33" s="189">
        <v>-26759</v>
      </c>
      <c r="P33" s="193">
        <v>-2.1265419197128901E-2</v>
      </c>
      <c r="Q33" s="93">
        <v>4.0186400000000004E-2</v>
      </c>
      <c r="R33" s="98">
        <v>4.8960000000000004E-2</v>
      </c>
      <c r="S33" s="179">
        <v>85.130386540000003</v>
      </c>
      <c r="T33" s="180">
        <f t="shared" si="5"/>
        <v>1.3765003891653249E-2</v>
      </c>
      <c r="U33" s="100">
        <v>997603</v>
      </c>
      <c r="V33" s="70">
        <f t="shared" si="6"/>
        <v>0.79279666606799148</v>
      </c>
      <c r="W33" s="94">
        <v>1355833.2520000001</v>
      </c>
      <c r="X33" s="72">
        <v>1.0774828082210288</v>
      </c>
      <c r="Y33" s="101">
        <v>59637</v>
      </c>
    </row>
    <row r="34" spans="1:25" ht="18" customHeight="1" x14ac:dyDescent="0.2">
      <c r="A34" s="177">
        <v>37591</v>
      </c>
      <c r="B34" s="103">
        <v>2002</v>
      </c>
      <c r="C34" s="59">
        <v>1191439</v>
      </c>
      <c r="D34" s="96">
        <v>422181</v>
      </c>
      <c r="E34" s="96">
        <v>397904</v>
      </c>
      <c r="F34" s="62">
        <f t="shared" si="3"/>
        <v>0.35434545956612129</v>
      </c>
      <c r="G34" s="37">
        <v>886315</v>
      </c>
      <c r="H34" s="38">
        <v>944930</v>
      </c>
      <c r="I34" s="38">
        <v>1831245</v>
      </c>
      <c r="J34" s="39">
        <v>1.5370027336691177</v>
      </c>
      <c r="K34" s="92">
        <v>-23513</v>
      </c>
      <c r="L34" s="188">
        <v>-1.973495915443426E-2</v>
      </c>
      <c r="M34" s="189">
        <v>292026</v>
      </c>
      <c r="N34" s="189">
        <v>320131</v>
      </c>
      <c r="O34" s="189">
        <v>-28105</v>
      </c>
      <c r="P34" s="193">
        <v>-2.3589122061641425E-2</v>
      </c>
      <c r="Q34" s="93">
        <v>4.0177699999999997E-2</v>
      </c>
      <c r="R34" s="98">
        <v>4.5644000000000004E-2</v>
      </c>
      <c r="S34" s="179">
        <v>83.974477530000001</v>
      </c>
      <c r="T34" s="180">
        <f t="shared" si="5"/>
        <v>1.5204024601395361E-2</v>
      </c>
      <c r="U34" s="100">
        <v>932333</v>
      </c>
      <c r="V34" s="70">
        <f t="shared" si="6"/>
        <v>0.78252684358997815</v>
      </c>
      <c r="W34" s="94">
        <v>1147827.32</v>
      </c>
      <c r="X34" s="72">
        <v>0.96339579281860011</v>
      </c>
      <c r="Y34" s="101">
        <v>59366</v>
      </c>
    </row>
    <row r="35" spans="1:25" ht="18" customHeight="1" x14ac:dyDescent="0.2">
      <c r="A35" s="177">
        <v>37226</v>
      </c>
      <c r="B35" s="103">
        <v>2001</v>
      </c>
      <c r="C35" s="59">
        <v>1146135</v>
      </c>
      <c r="D35" s="96">
        <v>400663</v>
      </c>
      <c r="E35" s="96">
        <v>384489</v>
      </c>
      <c r="F35" s="62">
        <f t="shared" si="3"/>
        <v>0.34957749305273811</v>
      </c>
      <c r="G35" s="37">
        <v>785767</v>
      </c>
      <c r="H35" s="38">
        <v>861121</v>
      </c>
      <c r="I35" s="38">
        <v>1646888</v>
      </c>
      <c r="J35" s="39">
        <v>1.4369057746251532</v>
      </c>
      <c r="K35" s="92">
        <v>-20324</v>
      </c>
      <c r="L35" s="188">
        <v>-1.773264057026441E-2</v>
      </c>
      <c r="M35" s="189">
        <v>292805</v>
      </c>
      <c r="N35" s="189">
        <v>312602</v>
      </c>
      <c r="O35" s="189">
        <v>-19797</v>
      </c>
      <c r="P35" s="193">
        <v>-1.7272834351974242E-2</v>
      </c>
      <c r="Q35" s="93">
        <v>4.0506E-2</v>
      </c>
      <c r="R35" s="98">
        <v>4.8928000000000006E-2</v>
      </c>
      <c r="S35" s="179">
        <v>82.716848529999993</v>
      </c>
      <c r="T35" s="180">
        <f t="shared" si="5"/>
        <v>1.5323496059704844E-2</v>
      </c>
      <c r="U35" s="100">
        <v>891849</v>
      </c>
      <c r="V35" s="70">
        <f t="shared" si="6"/>
        <v>0.77813608344566743</v>
      </c>
      <c r="W35" s="94">
        <v>1523523.5</v>
      </c>
      <c r="X35" s="72">
        <v>1.3292705484083462</v>
      </c>
      <c r="Y35" s="101">
        <v>59113</v>
      </c>
    </row>
    <row r="36" spans="1:25" ht="18" customHeight="1" x14ac:dyDescent="0.2">
      <c r="A36" s="177">
        <v>36861</v>
      </c>
      <c r="B36" s="103">
        <v>2000</v>
      </c>
      <c r="C36" s="59">
        <v>1100752</v>
      </c>
      <c r="D36" s="96">
        <v>414826</v>
      </c>
      <c r="E36" s="96">
        <v>398593</v>
      </c>
      <c r="F36" s="62">
        <f t="shared" si="3"/>
        <v>0.37685691236536478</v>
      </c>
      <c r="G36" s="37">
        <v>710966</v>
      </c>
      <c r="H36" s="38">
        <v>778494</v>
      </c>
      <c r="I36" s="38">
        <v>1489460</v>
      </c>
      <c r="J36" s="39">
        <v>1.3531294969257381</v>
      </c>
      <c r="K36" s="92">
        <v>-20157</v>
      </c>
      <c r="L36" s="188">
        <v>-1.8312026687210197E-2</v>
      </c>
      <c r="M36" s="189">
        <v>282451</v>
      </c>
      <c r="N36" s="189">
        <v>295683</v>
      </c>
      <c r="O36" s="189">
        <v>-13232</v>
      </c>
      <c r="P36" s="193">
        <v>-1.2020873003183278E-2</v>
      </c>
      <c r="Q36" s="93">
        <v>5.9553900000000007E-2</v>
      </c>
      <c r="R36" s="98">
        <v>4.9118000000000002E-2</v>
      </c>
      <c r="S36" s="179">
        <v>81.468466800000002</v>
      </c>
      <c r="T36" s="180">
        <f>S36/S37-1</f>
        <v>1.1829562400785143E-2</v>
      </c>
      <c r="U36" s="100">
        <v>823694</v>
      </c>
      <c r="V36" s="70">
        <f t="shared" si="6"/>
        <v>0.74830116138785119</v>
      </c>
      <c r="W36" s="94">
        <v>1796810.7</v>
      </c>
      <c r="X36" s="72">
        <v>1.6323483400438972</v>
      </c>
      <c r="Y36" s="101">
        <v>58886</v>
      </c>
    </row>
    <row r="37" spans="1:25" ht="18" customHeight="1" x14ac:dyDescent="0.2">
      <c r="A37" s="177">
        <v>36495</v>
      </c>
      <c r="B37" s="103">
        <v>1999</v>
      </c>
      <c r="C37" s="59">
        <v>1043248</v>
      </c>
      <c r="D37" s="96">
        <v>421574</v>
      </c>
      <c r="E37" s="96">
        <v>405815</v>
      </c>
      <c r="F37" s="62">
        <f t="shared" si="3"/>
        <v>0.40409758753431591</v>
      </c>
      <c r="G37" s="37">
        <v>650951</v>
      </c>
      <c r="H37" s="38">
        <v>684359</v>
      </c>
      <c r="I37" s="38">
        <v>1335310</v>
      </c>
      <c r="J37" s="39">
        <v>1.2799545266322101</v>
      </c>
      <c r="K37" s="92">
        <v>-22061</v>
      </c>
      <c r="L37" s="188">
        <v>-2.1146457985062036E-2</v>
      </c>
      <c r="M37" s="189">
        <v>253565</v>
      </c>
      <c r="N37" s="189">
        <v>264214</v>
      </c>
      <c r="O37" s="189">
        <v>-10649</v>
      </c>
      <c r="P37" s="193">
        <v>-1.0207544131404997E-2</v>
      </c>
      <c r="Q37" s="93">
        <v>6.0553100000000006E-2</v>
      </c>
      <c r="R37" s="98">
        <v>5.389E-2</v>
      </c>
      <c r="S37" s="179">
        <v>80.515997780000006</v>
      </c>
      <c r="T37" s="180">
        <f t="shared" si="5"/>
        <v>1.7529508028284679E-2</v>
      </c>
      <c r="U37" s="100">
        <v>751354</v>
      </c>
      <c r="V37" s="70">
        <f t="shared" si="6"/>
        <v>0.72020650890296456</v>
      </c>
      <c r="W37" s="94">
        <v>1820076.93780404</v>
      </c>
      <c r="X37" s="72">
        <v>1.744625379395925</v>
      </c>
      <c r="Y37" s="101">
        <v>58684</v>
      </c>
    </row>
    <row r="38" spans="1:25" ht="18" customHeight="1" x14ac:dyDescent="0.2">
      <c r="A38" s="177">
        <v>36130</v>
      </c>
      <c r="B38" s="103">
        <v>1998</v>
      </c>
      <c r="C38" s="59">
        <v>998501</v>
      </c>
      <c r="D38" s="96">
        <v>419066</v>
      </c>
      <c r="E38" s="96">
        <v>408513</v>
      </c>
      <c r="F38" s="62">
        <f t="shared" si="3"/>
        <v>0.41969512298936107</v>
      </c>
      <c r="G38" s="37">
        <v>596725</v>
      </c>
      <c r="H38" s="38">
        <v>601250</v>
      </c>
      <c r="I38" s="38">
        <v>1197975</v>
      </c>
      <c r="J38" s="39">
        <v>1.1997734604171653</v>
      </c>
      <c r="K38" s="92">
        <v>-2814</v>
      </c>
      <c r="L38" s="188">
        <v>-2.8182245185533112E-3</v>
      </c>
      <c r="M38" s="189">
        <v>243930</v>
      </c>
      <c r="N38" s="189">
        <v>248695</v>
      </c>
      <c r="O38" s="189">
        <v>-4765</v>
      </c>
      <c r="P38" s="193">
        <v>-4.7721534580335923E-3</v>
      </c>
      <c r="Q38" s="93">
        <v>6.4603400000000005E-2</v>
      </c>
      <c r="R38" s="98">
        <v>4.5175E-2</v>
      </c>
      <c r="S38" s="179">
        <v>79.128906970000003</v>
      </c>
      <c r="T38" s="180">
        <f t="shared" si="5"/>
        <v>1.8205616316396389E-2</v>
      </c>
      <c r="U38" s="100">
        <v>728400</v>
      </c>
      <c r="V38" s="70">
        <f t="shared" si="6"/>
        <v>0.72949351077264823</v>
      </c>
      <c r="W38" s="94">
        <v>1422479.9819447</v>
      </c>
      <c r="X38" s="72">
        <v>1.4246154805500446</v>
      </c>
      <c r="Y38" s="101">
        <v>58475</v>
      </c>
    </row>
    <row r="39" spans="1:25" ht="18" customHeight="1" x14ac:dyDescent="0.2">
      <c r="A39" s="177">
        <v>35765</v>
      </c>
      <c r="B39" s="103">
        <v>1997</v>
      </c>
      <c r="C39" s="59">
        <v>953405</v>
      </c>
      <c r="D39" s="96">
        <v>420757</v>
      </c>
      <c r="E39" s="96">
        <v>411634</v>
      </c>
      <c r="F39" s="62">
        <f t="shared" si="3"/>
        <v>0.44132032032556995</v>
      </c>
      <c r="G39" s="37">
        <v>549913</v>
      </c>
      <c r="H39" s="38">
        <v>518169.99999999994</v>
      </c>
      <c r="I39" s="38">
        <v>1068083</v>
      </c>
      <c r="J39" s="39">
        <v>1.120282566170725</v>
      </c>
      <c r="K39" s="92">
        <v>-1330</v>
      </c>
      <c r="L39" s="188">
        <v>-1.3950000262218051E-3</v>
      </c>
      <c r="M39" s="189">
        <v>245683</v>
      </c>
      <c r="N39" s="189">
        <v>240300</v>
      </c>
      <c r="O39" s="189">
        <v>5383</v>
      </c>
      <c r="P39" s="193">
        <v>5.6460790534977262E-3</v>
      </c>
      <c r="Q39" s="93">
        <v>7.7178999999999998E-2</v>
      </c>
      <c r="R39" s="98">
        <v>6.3739000000000004E-2</v>
      </c>
      <c r="S39" s="179">
        <v>77.714074350000004</v>
      </c>
      <c r="T39" s="180">
        <f t="shared" si="5"/>
        <v>2.2011431324876263E-2</v>
      </c>
      <c r="U39" s="100">
        <v>688552</v>
      </c>
      <c r="V39" s="70">
        <f t="shared" si="6"/>
        <v>0.72220305116923034</v>
      </c>
      <c r="W39" s="94">
        <v>1251424.8999999999</v>
      </c>
      <c r="X39" s="72">
        <v>1.3125847882064809</v>
      </c>
      <c r="Y39" s="101">
        <v>58314</v>
      </c>
    </row>
    <row r="40" spans="1:25" ht="18" customHeight="1" x14ac:dyDescent="0.2">
      <c r="A40" s="177">
        <v>35400</v>
      </c>
      <c r="B40" s="103">
        <v>1996</v>
      </c>
      <c r="C40" s="59">
        <v>909993</v>
      </c>
      <c r="D40" s="96">
        <v>407117</v>
      </c>
      <c r="E40" s="96">
        <v>376972</v>
      </c>
      <c r="F40" s="62">
        <f t="shared" si="3"/>
        <v>0.44738476010255024</v>
      </c>
      <c r="G40" s="37">
        <v>516880</v>
      </c>
      <c r="H40" s="38">
        <v>472280</v>
      </c>
      <c r="I40" s="38">
        <v>989160</v>
      </c>
      <c r="J40" s="39">
        <v>1.086997372507261</v>
      </c>
      <c r="K40" s="92">
        <v>-2403</v>
      </c>
      <c r="L40" s="188">
        <v>-2.6406796535797528E-3</v>
      </c>
      <c r="M40" s="189">
        <v>239885</v>
      </c>
      <c r="N40" s="189">
        <v>235530</v>
      </c>
      <c r="O40" s="189">
        <v>4355</v>
      </c>
      <c r="P40" s="193">
        <v>4.7857510991842793E-3</v>
      </c>
      <c r="Q40" s="93">
        <v>6.4316399999999996E-2</v>
      </c>
      <c r="R40" s="98">
        <v>7.5716000000000006E-2</v>
      </c>
      <c r="S40" s="179">
        <v>76.040318110000001</v>
      </c>
      <c r="T40" s="180">
        <f t="shared" si="5"/>
        <v>2.8517823659416575E-2</v>
      </c>
      <c r="U40" s="100">
        <v>636776</v>
      </c>
      <c r="V40" s="70">
        <f t="shared" si="6"/>
        <v>0.69975922891714548</v>
      </c>
      <c r="W40" s="94">
        <v>1011678.4</v>
      </c>
      <c r="X40" s="72">
        <v>1.1117430573641776</v>
      </c>
      <c r="Y40" s="101">
        <v>58164</v>
      </c>
    </row>
    <row r="41" spans="1:25" ht="18" customHeight="1" x14ac:dyDescent="0.2">
      <c r="A41" s="177">
        <v>35034</v>
      </c>
      <c r="B41" s="103">
        <v>1995</v>
      </c>
      <c r="C41" s="59">
        <v>851845</v>
      </c>
      <c r="D41" s="96">
        <v>383823</v>
      </c>
      <c r="E41" s="96">
        <v>339539</v>
      </c>
      <c r="F41" s="62">
        <f t="shared" si="3"/>
        <v>0.45057845030492638</v>
      </c>
      <c r="G41" s="37">
        <v>495102</v>
      </c>
      <c r="H41" s="38">
        <v>458890</v>
      </c>
      <c r="I41" s="38">
        <v>953992</v>
      </c>
      <c r="J41" s="39">
        <v>1.1199126601670493</v>
      </c>
      <c r="K41" s="92">
        <v>-3244</v>
      </c>
      <c r="L41" s="188">
        <v>-3.8082045442539431E-3</v>
      </c>
      <c r="M41" s="189">
        <v>219611</v>
      </c>
      <c r="N41" s="189">
        <v>214794</v>
      </c>
      <c r="O41" s="189">
        <v>4817</v>
      </c>
      <c r="P41" s="193">
        <v>5.6547846145718998E-3</v>
      </c>
      <c r="Q41" s="93">
        <v>6.5498500000000001E-2</v>
      </c>
      <c r="R41" s="98">
        <v>7.4926000000000006E-2</v>
      </c>
      <c r="S41" s="179">
        <v>73.931940080000004</v>
      </c>
      <c r="T41" s="180">
        <f t="shared" si="5"/>
        <v>2.6974951808228731E-2</v>
      </c>
      <c r="U41" s="100">
        <v>580958</v>
      </c>
      <c r="V41" s="70">
        <f t="shared" si="6"/>
        <v>0.6819996595624791</v>
      </c>
      <c r="W41" s="94">
        <v>900329.6</v>
      </c>
      <c r="X41" s="72">
        <v>1.0569171621597826</v>
      </c>
      <c r="Y41" s="101">
        <v>58025</v>
      </c>
    </row>
    <row r="42" spans="1:25" ht="18" customHeight="1" x14ac:dyDescent="0.2">
      <c r="A42" s="177">
        <v>34669</v>
      </c>
      <c r="B42" s="103">
        <v>1994</v>
      </c>
      <c r="C42" s="59">
        <v>810794</v>
      </c>
      <c r="D42" s="96">
        <v>330020</v>
      </c>
      <c r="E42" s="96">
        <v>298192</v>
      </c>
      <c r="F42" s="62">
        <f t="shared" si="3"/>
        <v>0.40703310581972735</v>
      </c>
      <c r="G42" s="37">
        <v>472552</v>
      </c>
      <c r="H42" s="38">
        <v>426327</v>
      </c>
      <c r="I42" s="38">
        <v>898879</v>
      </c>
      <c r="J42" s="39">
        <v>1.1086404191446904</v>
      </c>
      <c r="K42" s="92">
        <v>-1517</v>
      </c>
      <c r="L42" s="188">
        <v>-1.8710054588465133E-3</v>
      </c>
      <c r="M42" s="189">
        <v>194578</v>
      </c>
      <c r="N42" s="189">
        <v>192416</v>
      </c>
      <c r="O42" s="189">
        <v>2162</v>
      </c>
      <c r="P42" s="193">
        <v>2.6665219525551496E-3</v>
      </c>
      <c r="Q42" s="93">
        <v>6.4268500000000006E-2</v>
      </c>
      <c r="R42" s="98">
        <v>8.5814000000000001E-2</v>
      </c>
      <c r="S42" s="179">
        <v>71.990012949999993</v>
      </c>
      <c r="T42" s="180">
        <f t="shared" si="5"/>
        <v>2.2190126089105755E-2</v>
      </c>
      <c r="U42" s="100">
        <v>527293</v>
      </c>
      <c r="V42" s="70">
        <f t="shared" si="6"/>
        <v>0.65034151708078747</v>
      </c>
      <c r="W42" s="94">
        <v>774556.5</v>
      </c>
      <c r="X42" s="72">
        <v>0.95530615668098184</v>
      </c>
      <c r="Y42" s="101">
        <v>57862</v>
      </c>
    </row>
    <row r="43" spans="1:25" ht="18" customHeight="1" x14ac:dyDescent="0.2">
      <c r="A43" s="177">
        <v>34304</v>
      </c>
      <c r="B43" s="103">
        <v>1993</v>
      </c>
      <c r="C43" s="59">
        <v>769855</v>
      </c>
      <c r="D43" s="96">
        <v>324232</v>
      </c>
      <c r="E43" s="96">
        <v>248241</v>
      </c>
      <c r="F43" s="62">
        <f t="shared" si="3"/>
        <v>0.42115982879892966</v>
      </c>
      <c r="G43" s="37">
        <v>448844</v>
      </c>
      <c r="H43" s="38">
        <v>431186</v>
      </c>
      <c r="I43" s="38">
        <v>880030</v>
      </c>
      <c r="J43" s="39">
        <v>1.1431113651271994</v>
      </c>
      <c r="K43" s="92">
        <v>-8101</v>
      </c>
      <c r="L43" s="188">
        <v>-1.0522760779627332E-2</v>
      </c>
      <c r="M43" s="189">
        <v>175822</v>
      </c>
      <c r="N43" s="189">
        <v>176452</v>
      </c>
      <c r="O43" s="189">
        <v>-630</v>
      </c>
      <c r="P43" s="193">
        <v>-8.1833592040059494E-4</v>
      </c>
      <c r="Q43" s="93">
        <v>5.3828100000000004E-2</v>
      </c>
      <c r="R43" s="98">
        <v>6.4253000000000005E-2</v>
      </c>
      <c r="S43" s="179">
        <v>70.42722397</v>
      </c>
      <c r="T43" s="180">
        <f t="shared" si="5"/>
        <v>2.5585779686577936E-2</v>
      </c>
      <c r="U43" s="100">
        <v>509826</v>
      </c>
      <c r="V43" s="70">
        <v>0.66223639516532329</v>
      </c>
      <c r="W43" s="94">
        <v>810102.7</v>
      </c>
      <c r="X43" s="72">
        <v>1.0522795851166777</v>
      </c>
      <c r="Y43" s="101">
        <v>57714</v>
      </c>
    </row>
    <row r="44" spans="1:25" ht="18" customHeight="1" x14ac:dyDescent="0.2">
      <c r="A44" s="177">
        <v>33939</v>
      </c>
      <c r="B44" s="103">
        <v>1992</v>
      </c>
      <c r="C44" s="59">
        <v>730874</v>
      </c>
      <c r="D44" s="96">
        <v>248331</v>
      </c>
      <c r="E44" s="96">
        <v>204011</v>
      </c>
      <c r="F44" s="62">
        <f t="shared" si="3"/>
        <v>0.33977265575188065</v>
      </c>
      <c r="G44" s="37">
        <v>431285</v>
      </c>
      <c r="H44" s="38">
        <v>415068</v>
      </c>
      <c r="I44" s="38">
        <v>846353</v>
      </c>
      <c r="J44" s="39">
        <v>1.1580012423482022</v>
      </c>
      <c r="K44" s="92">
        <v>-9385</v>
      </c>
      <c r="L44" s="188">
        <v>-1.2840790615071818E-2</v>
      </c>
      <c r="M44" s="189">
        <v>154066</v>
      </c>
      <c r="N44" s="189">
        <v>157168</v>
      </c>
      <c r="O44" s="189">
        <v>-3102</v>
      </c>
      <c r="P44" s="193">
        <v>-4.2442336161910262E-3</v>
      </c>
      <c r="Q44" s="93">
        <v>7.2313200000000008E-2</v>
      </c>
      <c r="R44" s="98">
        <v>8.320000000000001E-2</v>
      </c>
      <c r="S44" s="179">
        <v>68.670242279999997</v>
      </c>
      <c r="T44" s="180">
        <f>S44/S45-1</f>
        <v>4.5915492959162307E-2</v>
      </c>
      <c r="U44" s="100">
        <v>482374</v>
      </c>
      <c r="V44" s="70">
        <v>0.65999611424130566</v>
      </c>
      <c r="W44" s="94">
        <v>624393.30000000005</v>
      </c>
      <c r="X44" s="72">
        <v>0.85431045570098274</v>
      </c>
      <c r="Y44" s="101">
        <v>57585</v>
      </c>
    </row>
    <row r="45" spans="1:25" ht="18" customHeight="1" x14ac:dyDescent="0.2">
      <c r="A45" s="177">
        <v>33573</v>
      </c>
      <c r="B45" s="103">
        <v>1991</v>
      </c>
      <c r="C45" s="59">
        <v>705884</v>
      </c>
      <c r="D45" s="96">
        <v>202744</v>
      </c>
      <c r="E45" s="96">
        <v>187358</v>
      </c>
      <c r="F45" s="62">
        <f t="shared" si="3"/>
        <v>0.28721999648667484</v>
      </c>
      <c r="G45" s="37">
        <v>413951</v>
      </c>
      <c r="H45" s="38">
        <v>395975</v>
      </c>
      <c r="I45" s="38">
        <v>809926</v>
      </c>
      <c r="J45" s="39">
        <v>1.1473924894175247</v>
      </c>
      <c r="K45" s="92">
        <v>-7691</v>
      </c>
      <c r="L45" s="188">
        <v>-1.0895557910364876E-2</v>
      </c>
      <c r="M45" s="189">
        <v>146271</v>
      </c>
      <c r="N45" s="189">
        <v>147206</v>
      </c>
      <c r="O45" s="189">
        <v>-935</v>
      </c>
      <c r="P45" s="193">
        <v>-1.3245802426461006E-3</v>
      </c>
      <c r="Q45" s="93">
        <v>0.10848369999999999</v>
      </c>
      <c r="R45" s="98">
        <v>9.6600000000000005E-2</v>
      </c>
      <c r="S45" s="179">
        <v>65.655631589999999</v>
      </c>
      <c r="T45" s="180">
        <f t="shared" si="5"/>
        <v>7.46178295205151E-2</v>
      </c>
      <c r="U45" s="100">
        <v>463759</v>
      </c>
      <c r="V45" s="70">
        <v>0.65699038368910467</v>
      </c>
      <c r="W45" s="94">
        <v>536301.5</v>
      </c>
      <c r="X45" s="72">
        <v>0.75975868556306703</v>
      </c>
      <c r="Y45" s="101">
        <v>57439</v>
      </c>
    </row>
    <row r="46" spans="1:25" ht="18" customHeight="1" x14ac:dyDescent="0.2">
      <c r="A46" s="177">
        <v>33208</v>
      </c>
      <c r="B46" s="103">
        <v>1990</v>
      </c>
      <c r="C46" s="59">
        <v>670797</v>
      </c>
      <c r="D46" s="96">
        <v>189581</v>
      </c>
      <c r="E46" s="96">
        <v>185798</v>
      </c>
      <c r="F46" s="62">
        <f t="shared" si="3"/>
        <v>0.28262052454021114</v>
      </c>
      <c r="G46" s="37">
        <v>386438</v>
      </c>
      <c r="H46" s="38">
        <v>382828</v>
      </c>
      <c r="I46" s="38">
        <v>769266</v>
      </c>
      <c r="J46" s="39">
        <v>1.1467940375404184</v>
      </c>
      <c r="K46" s="92">
        <v>-18975</v>
      </c>
      <c r="L46" s="188">
        <v>-2.8287246365144746E-2</v>
      </c>
      <c r="M46" s="189">
        <v>143489</v>
      </c>
      <c r="N46" s="189">
        <v>152996</v>
      </c>
      <c r="O46" s="189">
        <v>-9507</v>
      </c>
      <c r="P46" s="193">
        <v>-1.4172693080022719E-2</v>
      </c>
      <c r="Q46" s="93">
        <v>0.138817</v>
      </c>
      <c r="R46" s="98">
        <v>0.1084</v>
      </c>
      <c r="S46" s="179">
        <v>61.09672647</v>
      </c>
      <c r="T46" s="180">
        <v>7.5999999999999998E-2</v>
      </c>
      <c r="U46" s="100">
        <v>450371</v>
      </c>
      <c r="V46" s="70">
        <v>0.67139686074922811</v>
      </c>
      <c r="W46" s="94">
        <v>450544.4</v>
      </c>
      <c r="X46" s="72">
        <v>0.67165535922194053</v>
      </c>
      <c r="Y46" s="101">
        <v>57238</v>
      </c>
    </row>
    <row r="47" spans="1:25" ht="18" customHeight="1" x14ac:dyDescent="0.2">
      <c r="A47" s="177">
        <v>32843</v>
      </c>
      <c r="B47" s="103">
        <v>1989</v>
      </c>
      <c r="C47" s="59">
        <v>614631</v>
      </c>
      <c r="D47" s="96">
        <v>193217</v>
      </c>
      <c r="E47" s="96">
        <v>194472</v>
      </c>
      <c r="F47" s="62">
        <f t="shared" si="3"/>
        <v>0.31436260130061777</v>
      </c>
      <c r="G47" s="37">
        <v>342528</v>
      </c>
      <c r="H47" s="38">
        <v>315171</v>
      </c>
      <c r="I47" s="38">
        <v>657699</v>
      </c>
      <c r="J47" s="39">
        <v>1.0700713110793305</v>
      </c>
      <c r="K47" s="92">
        <v>-23447</v>
      </c>
      <c r="L47" s="188">
        <v>-3.8148092107296895E-2</v>
      </c>
      <c r="M47" s="189">
        <v>130140</v>
      </c>
      <c r="N47" s="189">
        <v>146945</v>
      </c>
      <c r="O47" s="189">
        <v>-16805</v>
      </c>
      <c r="P47" s="193">
        <v>-2.7341608216962698E-2</v>
      </c>
      <c r="Q47" s="93">
        <v>0.15151790000000001</v>
      </c>
      <c r="R47" s="98">
        <v>0.10560000000000001</v>
      </c>
      <c r="S47" s="194">
        <v>56.537821340000001</v>
      </c>
      <c r="T47" s="195">
        <v>5.5E-2</v>
      </c>
      <c r="U47" s="100">
        <v>408307</v>
      </c>
      <c r="V47" s="70">
        <v>0.66431240858336138</v>
      </c>
      <c r="W47" s="94">
        <v>514854</v>
      </c>
      <c r="X47" s="72">
        <v>0.83766357375400846</v>
      </c>
      <c r="Y47" s="101">
        <v>57077</v>
      </c>
    </row>
    <row r="48" spans="1:25" ht="18" customHeight="1" x14ac:dyDescent="0.2">
      <c r="A48" s="177">
        <v>32478</v>
      </c>
      <c r="B48" s="103">
        <v>1988</v>
      </c>
      <c r="C48" s="59">
        <v>555683</v>
      </c>
      <c r="D48" s="96">
        <v>203292</v>
      </c>
      <c r="E48" s="96">
        <v>200362</v>
      </c>
      <c r="F48" s="62">
        <f t="shared" si="3"/>
        <v>0.36584167591954403</v>
      </c>
      <c r="G48" s="37">
        <v>297672</v>
      </c>
      <c r="H48" s="38">
        <v>249052</v>
      </c>
      <c r="I48" s="38">
        <v>546724</v>
      </c>
      <c r="J48" s="39">
        <v>0.98387749850184369</v>
      </c>
      <c r="K48" s="92">
        <v>-18272</v>
      </c>
      <c r="L48" s="188">
        <v>-3.28820568561572E-2</v>
      </c>
      <c r="M48" s="189">
        <v>114736</v>
      </c>
      <c r="N48" s="189">
        <v>128496</v>
      </c>
      <c r="O48" s="189">
        <v>-13760</v>
      </c>
      <c r="P48" s="193">
        <v>-2.4762319523901215E-2</v>
      </c>
      <c r="Q48" s="93">
        <v>0.13157669999999999</v>
      </c>
      <c r="R48" s="98">
        <v>0.1014</v>
      </c>
      <c r="S48" s="68">
        <v>53.458479750000002</v>
      </c>
      <c r="T48" s="196">
        <v>3.9215686274509887E-2</v>
      </c>
      <c r="U48" s="104">
        <v>340727</v>
      </c>
      <c r="V48" s="70">
        <v>0.61316793927473034</v>
      </c>
      <c r="W48" s="94">
        <v>398487.9</v>
      </c>
      <c r="X48" s="72">
        <v>0.71711371411398228</v>
      </c>
      <c r="Y48" s="101">
        <v>56916</v>
      </c>
    </row>
    <row r="49" spans="1:29" ht="18" customHeight="1" x14ac:dyDescent="0.2">
      <c r="A49" s="177">
        <v>32112</v>
      </c>
      <c r="B49" s="103">
        <v>1987</v>
      </c>
      <c r="C49" s="59">
        <v>496809</v>
      </c>
      <c r="D49" s="96">
        <v>207430</v>
      </c>
      <c r="E49" s="96">
        <v>189800</v>
      </c>
      <c r="F49" s="62">
        <v>0.41215638203011618</v>
      </c>
      <c r="G49" s="37">
        <v>246410</v>
      </c>
      <c r="H49" s="38">
        <v>193021</v>
      </c>
      <c r="I49" s="38">
        <v>439431</v>
      </c>
      <c r="J49" s="39">
        <v>0.88450692318375879</v>
      </c>
      <c r="K49" s="92">
        <v>-6602</v>
      </c>
      <c r="L49" s="188">
        <v>-1.328880918018796E-2</v>
      </c>
      <c r="M49" s="189">
        <v>112708</v>
      </c>
      <c r="N49" s="189">
        <v>114989</v>
      </c>
      <c r="O49" s="189">
        <v>-2281</v>
      </c>
      <c r="P49" s="193">
        <v>-4.5913016873687876E-3</v>
      </c>
      <c r="Q49" s="93">
        <v>7.9728300000000002E-2</v>
      </c>
      <c r="R49" s="98">
        <v>9.6300000000000011E-2</v>
      </c>
      <c r="S49" s="99">
        <v>51.32571574</v>
      </c>
      <c r="T49" s="196">
        <v>4.081632653061229E-2</v>
      </c>
      <c r="U49" s="104">
        <v>292321</v>
      </c>
      <c r="V49" s="70">
        <v>0.58839715061522635</v>
      </c>
      <c r="W49" s="94">
        <v>366437.3</v>
      </c>
      <c r="X49" s="72">
        <v>0.73758184734978627</v>
      </c>
      <c r="Y49" s="101">
        <v>56804</v>
      </c>
    </row>
    <row r="50" spans="1:29" ht="18" customHeight="1" x14ac:dyDescent="0.2">
      <c r="A50" s="177">
        <v>31747</v>
      </c>
      <c r="B50" s="103">
        <v>1986</v>
      </c>
      <c r="C50" s="59">
        <v>446600</v>
      </c>
      <c r="D50" s="96">
        <v>191425</v>
      </c>
      <c r="E50" s="96">
        <v>179285</v>
      </c>
      <c r="F50" s="62">
        <v>0.41048589341692793</v>
      </c>
      <c r="G50" s="37">
        <v>208006</v>
      </c>
      <c r="H50" s="38">
        <v>169598</v>
      </c>
      <c r="I50" s="38">
        <v>377604</v>
      </c>
      <c r="J50" s="39">
        <v>0.84550828481862961</v>
      </c>
      <c r="K50" s="92">
        <v>-3288</v>
      </c>
      <c r="L50" s="188">
        <v>-7.3622928795342591E-3</v>
      </c>
      <c r="M50" s="189">
        <v>102604</v>
      </c>
      <c r="N50" s="189">
        <v>103713</v>
      </c>
      <c r="O50" s="189">
        <v>-1109</v>
      </c>
      <c r="P50" s="193">
        <v>-2.4832064487236901E-3</v>
      </c>
      <c r="Q50" s="93">
        <v>0.11404210000000001</v>
      </c>
      <c r="R50" s="98">
        <v>0.10980000000000001</v>
      </c>
      <c r="S50" s="99">
        <v>49.281081929999999</v>
      </c>
      <c r="T50" s="196">
        <v>2.0833333333333259E-2</v>
      </c>
      <c r="U50" s="105">
        <v>167378</v>
      </c>
      <c r="V50" s="70">
        <v>0.37478280340349307</v>
      </c>
      <c r="W50" s="94">
        <v>324060.09999999998</v>
      </c>
      <c r="X50" s="72">
        <v>0.72561598746081502</v>
      </c>
      <c r="Y50" s="101">
        <v>56684</v>
      </c>
    </row>
    <row r="51" spans="1:29" ht="18" customHeight="1" x14ac:dyDescent="0.2">
      <c r="A51" s="177">
        <v>31382</v>
      </c>
      <c r="B51" s="103">
        <v>1985</v>
      </c>
      <c r="C51" s="59">
        <v>414630</v>
      </c>
      <c r="D51" s="96">
        <v>177852</v>
      </c>
      <c r="E51" s="96">
        <v>166481</v>
      </c>
      <c r="F51" s="62">
        <v>0.40642741721534864</v>
      </c>
      <c r="G51" s="37">
        <v>176072</v>
      </c>
      <c r="H51" s="38">
        <v>144659</v>
      </c>
      <c r="I51" s="38">
        <v>320731</v>
      </c>
      <c r="J51" s="39">
        <v>0.77353544123676532</v>
      </c>
      <c r="K51" s="92">
        <v>-253</v>
      </c>
      <c r="L51" s="188">
        <v>-6.1018257241395946E-4</v>
      </c>
      <c r="M51" s="189">
        <v>106740</v>
      </c>
      <c r="N51" s="189">
        <v>101340</v>
      </c>
      <c r="O51" s="189">
        <v>5400</v>
      </c>
      <c r="P51" s="193">
        <v>1.3023659648361189E-2</v>
      </c>
      <c r="Q51" s="93"/>
      <c r="R51" s="98">
        <v>0.10779999999999999</v>
      </c>
      <c r="S51" s="99">
        <v>47.647898099999999</v>
      </c>
      <c r="T51" s="196">
        <v>6.6666666666666652E-2</v>
      </c>
      <c r="U51" s="106">
        <v>145524</v>
      </c>
      <c r="V51" s="70">
        <v>0.3509435327312409</v>
      </c>
      <c r="W51" s="94">
        <v>246505.9</v>
      </c>
      <c r="X51" s="72">
        <v>0.59452017461351081</v>
      </c>
      <c r="Y51" s="101">
        <v>56554</v>
      </c>
    </row>
    <row r="52" spans="1:29" ht="18" customHeight="1" x14ac:dyDescent="0.2">
      <c r="A52" s="177">
        <v>31017</v>
      </c>
      <c r="B52" s="103">
        <v>1984</v>
      </c>
      <c r="C52" s="59">
        <v>377920</v>
      </c>
      <c r="D52" s="96">
        <v>166811</v>
      </c>
      <c r="E52" s="96">
        <v>155148</v>
      </c>
      <c r="F52" s="62">
        <v>0.41525190516511429</v>
      </c>
      <c r="G52" s="37">
        <v>155357</v>
      </c>
      <c r="H52" s="38">
        <v>134629</v>
      </c>
      <c r="I52" s="38">
        <v>289986</v>
      </c>
      <c r="J52" s="39">
        <v>0.76732112616426762</v>
      </c>
      <c r="K52" s="92">
        <v>-1073</v>
      </c>
      <c r="L52" s="188">
        <v>-2.8392252328535142E-3</v>
      </c>
      <c r="M52" s="189">
        <v>95900</v>
      </c>
      <c r="N52" s="189">
        <v>94987</v>
      </c>
      <c r="O52" s="189">
        <v>913</v>
      </c>
      <c r="P52" s="193">
        <v>2.4158552074513124E-3</v>
      </c>
      <c r="Q52" s="93"/>
      <c r="R52" s="98">
        <v>0.10869999999999999</v>
      </c>
      <c r="S52" s="99">
        <v>44.920591829999999</v>
      </c>
      <c r="T52" s="196">
        <v>4.6511627906976827E-2</v>
      </c>
      <c r="U52" s="104">
        <v>130814</v>
      </c>
      <c r="V52" s="70">
        <v>0.34610449226242918</v>
      </c>
      <c r="W52" s="94">
        <v>205605.1</v>
      </c>
      <c r="X52" s="72">
        <v>0.54404397756138867</v>
      </c>
      <c r="Y52" s="101">
        <v>56409</v>
      </c>
    </row>
    <row r="53" spans="1:29" ht="18" customHeight="1" x14ac:dyDescent="0.2">
      <c r="A53" s="177">
        <v>30651</v>
      </c>
      <c r="B53" s="103">
        <v>1983</v>
      </c>
      <c r="C53" s="59">
        <v>351347</v>
      </c>
      <c r="D53" s="96">
        <v>155293</v>
      </c>
      <c r="E53" s="96">
        <v>142888</v>
      </c>
      <c r="F53" s="62">
        <v>0.41672477636069183</v>
      </c>
      <c r="G53" s="37">
        <v>130327</v>
      </c>
      <c r="H53" s="38">
        <v>112228</v>
      </c>
      <c r="I53" s="38">
        <v>242555</v>
      </c>
      <c r="J53" s="39">
        <v>0.69035739596467305</v>
      </c>
      <c r="K53" s="92">
        <v>1433</v>
      </c>
      <c r="L53" s="188">
        <v>4.0785889732942076E-3</v>
      </c>
      <c r="M53" s="189">
        <v>83532</v>
      </c>
      <c r="N53" s="189">
        <v>79569</v>
      </c>
      <c r="O53" s="189">
        <v>3963</v>
      </c>
      <c r="P53" s="193">
        <v>1.1279447383925294E-2</v>
      </c>
      <c r="Q53" s="93"/>
      <c r="R53" s="98">
        <v>0.1077</v>
      </c>
      <c r="S53" s="99">
        <v>42.797530049999999</v>
      </c>
      <c r="T53" s="196">
        <v>4.8780487804878092E-2</v>
      </c>
      <c r="U53" s="104">
        <v>117315</v>
      </c>
      <c r="V53" s="70">
        <v>0.33384461278407312</v>
      </c>
      <c r="W53" s="94">
        <v>156800.4</v>
      </c>
      <c r="X53" s="72">
        <v>0.44628358858905864</v>
      </c>
      <c r="Y53" s="101">
        <v>56316</v>
      </c>
    </row>
    <row r="54" spans="1:29" ht="18" customHeight="1" x14ac:dyDescent="0.2">
      <c r="A54" s="177">
        <v>30286</v>
      </c>
      <c r="B54" s="103">
        <v>1982</v>
      </c>
      <c r="C54" s="59">
        <v>319558</v>
      </c>
      <c r="D54" s="96">
        <v>142845</v>
      </c>
      <c r="E54" s="96">
        <v>133649</v>
      </c>
      <c r="F54" s="62">
        <v>0.42653289856614451</v>
      </c>
      <c r="G54" s="37">
        <v>110476</v>
      </c>
      <c r="H54" s="38">
        <v>104851</v>
      </c>
      <c r="I54" s="38">
        <v>215327</v>
      </c>
      <c r="J54" s="39">
        <v>0.67382759937163206</v>
      </c>
      <c r="K54" s="92">
        <v>2346</v>
      </c>
      <c r="L54" s="188">
        <v>7.3413902953454457E-3</v>
      </c>
      <c r="M54" s="189">
        <v>75816</v>
      </c>
      <c r="N54" s="189">
        <v>69563</v>
      </c>
      <c r="O54" s="189">
        <v>6253</v>
      </c>
      <c r="P54" s="193">
        <v>1.9567652820458258E-2</v>
      </c>
      <c r="Q54" s="93"/>
      <c r="R54" s="98">
        <v>0.1158</v>
      </c>
      <c r="S54" s="99">
        <v>40.911781949999998</v>
      </c>
      <c r="T54" s="196">
        <v>7.8947368421052655E-2</v>
      </c>
      <c r="U54" s="104">
        <v>106398</v>
      </c>
      <c r="V54" s="70">
        <v>0.33287864092857367</v>
      </c>
      <c r="W54" s="94">
        <v>122278.6</v>
      </c>
      <c r="X54" s="72">
        <v>0.38264915915107744</v>
      </c>
      <c r="Y54" s="101">
        <v>56291</v>
      </c>
    </row>
    <row r="55" spans="1:29" ht="18" customHeight="1" x14ac:dyDescent="0.2">
      <c r="A55" s="177">
        <v>29921</v>
      </c>
      <c r="B55" s="103">
        <v>1981</v>
      </c>
      <c r="C55" s="59">
        <v>290180</v>
      </c>
      <c r="D55" s="96">
        <v>119355</v>
      </c>
      <c r="E55" s="96">
        <v>126223</v>
      </c>
      <c r="F55" s="62">
        <v>0.44126059687090774</v>
      </c>
      <c r="G55" s="37">
        <v>92351</v>
      </c>
      <c r="H55" s="38">
        <v>90010</v>
      </c>
      <c r="I55" s="38">
        <v>182361</v>
      </c>
      <c r="J55" s="39">
        <v>0.62844096767523605</v>
      </c>
      <c r="K55" s="92">
        <v>4914</v>
      </c>
      <c r="L55" s="188">
        <v>1.6934316631056587E-2</v>
      </c>
      <c r="M55" s="189">
        <v>70090</v>
      </c>
      <c r="N55" s="189">
        <v>62008</v>
      </c>
      <c r="O55" s="189">
        <v>8082</v>
      </c>
      <c r="P55" s="193">
        <v>2.7851678268660831E-2</v>
      </c>
      <c r="Q55" s="93"/>
      <c r="R55" s="98">
        <v>0.16</v>
      </c>
      <c r="S55" s="99">
        <v>37.672384870000002</v>
      </c>
      <c r="T55" s="196">
        <v>0.11764705882352944</v>
      </c>
      <c r="U55" s="104">
        <v>93615</v>
      </c>
      <c r="V55" s="70">
        <v>0.32251896562416021</v>
      </c>
      <c r="W55" s="94">
        <v>100151.9</v>
      </c>
      <c r="X55" s="72">
        <v>0.34513715624784613</v>
      </c>
      <c r="Y55" s="101">
        <v>56358</v>
      </c>
      <c r="AC55" s="197"/>
    </row>
    <row r="56" spans="1:29" ht="18" customHeight="1" x14ac:dyDescent="0.2">
      <c r="A56" s="177">
        <v>29556</v>
      </c>
      <c r="B56" s="103">
        <v>1980</v>
      </c>
      <c r="C56" s="59">
        <v>259970</v>
      </c>
      <c r="D56" s="96">
        <v>113631</v>
      </c>
      <c r="E56" s="96">
        <v>107500</v>
      </c>
      <c r="F56" s="107">
        <v>0.4380890102704158</v>
      </c>
      <c r="G56" s="37">
        <v>78542</v>
      </c>
      <c r="H56" s="38">
        <v>72399</v>
      </c>
      <c r="I56" s="38">
        <v>150941</v>
      </c>
      <c r="J56" s="39">
        <v>0.58060930107320075</v>
      </c>
      <c r="K56" s="92">
        <v>1804</v>
      </c>
      <c r="L56" s="188">
        <v>6.9392622225641423E-3</v>
      </c>
      <c r="M56" s="189">
        <v>64782</v>
      </c>
      <c r="N56" s="189">
        <v>58975</v>
      </c>
      <c r="O56" s="189">
        <v>5807</v>
      </c>
      <c r="P56" s="193">
        <v>2.2337192753009962E-2</v>
      </c>
      <c r="Q56" s="93"/>
      <c r="R56" s="98">
        <v>0.13780000000000001</v>
      </c>
      <c r="S56" s="99">
        <v>33.673150550000003</v>
      </c>
      <c r="T56" s="196">
        <v>0.17241379310344818</v>
      </c>
      <c r="U56" s="104">
        <v>74787</v>
      </c>
      <c r="V56" s="70">
        <v>0.28760248580965714</v>
      </c>
      <c r="W56" s="94">
        <v>86720.2</v>
      </c>
      <c r="X56" s="72">
        <v>0.33357772050621226</v>
      </c>
      <c r="Y56" s="101">
        <v>56330</v>
      </c>
    </row>
    <row r="57" spans="1:29" ht="18" customHeight="1" x14ac:dyDescent="0.2">
      <c r="A57" s="177">
        <v>29190</v>
      </c>
      <c r="B57" s="103">
        <v>1979</v>
      </c>
      <c r="C57" s="59">
        <v>220981</v>
      </c>
      <c r="D57" s="108">
        <v>98383</v>
      </c>
      <c r="E57" s="86">
        <v>91261.556549999994</v>
      </c>
      <c r="F57" s="107">
        <v>0.47265602020083175</v>
      </c>
      <c r="G57" s="37">
        <v>68185</v>
      </c>
      <c r="H57" s="38">
        <v>54788</v>
      </c>
      <c r="I57" s="38">
        <v>122973</v>
      </c>
      <c r="J57" s="39">
        <v>0.55648675677999471</v>
      </c>
      <c r="K57" s="92">
        <v>-953</v>
      </c>
      <c r="L57" s="188">
        <v>-4.312587960050864E-3</v>
      </c>
      <c r="M57" s="189">
        <v>56790</v>
      </c>
      <c r="N57" s="189">
        <v>55494</v>
      </c>
      <c r="O57" s="189">
        <v>1296</v>
      </c>
      <c r="P57" s="193">
        <v>5.8647576035948789E-3</v>
      </c>
      <c r="Q57" s="93"/>
      <c r="R57" s="98">
        <v>0.1502</v>
      </c>
      <c r="S57" s="99">
        <v>28.544811360000001</v>
      </c>
      <c r="T57" s="196">
        <v>0.15999999999999992</v>
      </c>
      <c r="U57" s="104">
        <v>63129</v>
      </c>
      <c r="V57" s="70">
        <v>0.28560247559243207</v>
      </c>
      <c r="W57" s="94">
        <v>67715.600000000006</v>
      </c>
      <c r="X57" s="72">
        <v>0.30643177467746097</v>
      </c>
      <c r="Y57" s="101">
        <v>56240</v>
      </c>
    </row>
    <row r="58" spans="1:29" ht="18" customHeight="1" x14ac:dyDescent="0.2">
      <c r="A58" s="177">
        <v>28825</v>
      </c>
      <c r="B58" s="103">
        <v>1978</v>
      </c>
      <c r="C58" s="59">
        <v>186158</v>
      </c>
      <c r="D58" s="108">
        <v>87954</v>
      </c>
      <c r="E58" s="86">
        <v>83115.680039999992</v>
      </c>
      <c r="F58" s="107">
        <v>0.51479925654551506</v>
      </c>
      <c r="G58" s="37">
        <v>56101</v>
      </c>
      <c r="H58" s="38">
        <v>48918</v>
      </c>
      <c r="I58" s="38">
        <v>105019</v>
      </c>
      <c r="J58" s="39">
        <v>0.56413906466549923</v>
      </c>
      <c r="K58" s="92">
        <v>837</v>
      </c>
      <c r="L58" s="188">
        <v>4.4961806637372551E-3</v>
      </c>
      <c r="M58" s="189">
        <v>49055</v>
      </c>
      <c r="N58" s="189">
        <v>46358</v>
      </c>
      <c r="O58" s="189">
        <v>2697</v>
      </c>
      <c r="P58" s="193">
        <v>1.4487693249820046E-2</v>
      </c>
      <c r="Q58" s="93"/>
      <c r="R58" s="98">
        <v>0.13119999999999998</v>
      </c>
      <c r="S58" s="99">
        <v>25.167068610000001</v>
      </c>
      <c r="T58" s="196">
        <v>8.6956521739130377E-2</v>
      </c>
      <c r="U58" s="104">
        <v>56121</v>
      </c>
      <c r="V58" s="70">
        <v>0.30140981229356317</v>
      </c>
      <c r="W58" s="94">
        <v>64202.6</v>
      </c>
      <c r="X58" s="72">
        <v>0.34488230427916072</v>
      </c>
      <c r="Y58" s="101">
        <v>56178</v>
      </c>
    </row>
    <row r="59" spans="1:29" ht="18" customHeight="1" x14ac:dyDescent="0.2">
      <c r="A59" s="177">
        <v>28460</v>
      </c>
      <c r="B59" s="103">
        <v>1977</v>
      </c>
      <c r="C59" s="59">
        <v>159786</v>
      </c>
      <c r="D59" s="108">
        <v>85747</v>
      </c>
      <c r="E59" s="86">
        <v>70494.581850000002</v>
      </c>
      <c r="F59" s="107">
        <v>0.52607237179727884</v>
      </c>
      <c r="G59" s="37">
        <v>47470</v>
      </c>
      <c r="H59" s="38">
        <v>45005</v>
      </c>
      <c r="I59" s="38">
        <v>92475</v>
      </c>
      <c r="J59" s="39">
        <v>0.57874281851977016</v>
      </c>
      <c r="K59" s="92">
        <v>-298</v>
      </c>
      <c r="L59" s="188">
        <v>-1.8649944300501921E-3</v>
      </c>
      <c r="M59" s="189">
        <v>44719</v>
      </c>
      <c r="N59" s="189">
        <v>43298</v>
      </c>
      <c r="O59" s="189">
        <v>1421</v>
      </c>
      <c r="P59" s="193">
        <v>8.8931445808769233E-3</v>
      </c>
      <c r="Q59" s="93"/>
      <c r="R59" s="98">
        <v>0.107</v>
      </c>
      <c r="S59" s="99">
        <v>23.246202149999998</v>
      </c>
      <c r="T59" s="196">
        <v>0.14999999999999991</v>
      </c>
      <c r="U59" s="104">
        <v>48985</v>
      </c>
      <c r="V59" s="70">
        <v>0.30651832477113589</v>
      </c>
      <c r="W59" s="94">
        <v>60795.5</v>
      </c>
      <c r="X59" s="72">
        <v>0.3804807680272364</v>
      </c>
      <c r="Y59" s="101">
        <v>56190</v>
      </c>
    </row>
    <row r="60" spans="1:29" ht="18" customHeight="1" x14ac:dyDescent="0.2">
      <c r="A60" s="177">
        <v>28095</v>
      </c>
      <c r="B60" s="103">
        <v>1976</v>
      </c>
      <c r="C60" s="59">
        <v>136999</v>
      </c>
      <c r="D60" s="108">
        <v>65383</v>
      </c>
      <c r="E60" s="86">
        <v>59379.569619999987</v>
      </c>
      <c r="F60" s="107">
        <v>0.51895269308535097</v>
      </c>
      <c r="G60" s="198">
        <v>41429</v>
      </c>
      <c r="H60" s="199">
        <v>43048</v>
      </c>
      <c r="I60" s="199">
        <v>84477</v>
      </c>
      <c r="J60" s="200">
        <v>0.61662493886816694</v>
      </c>
      <c r="K60" s="92">
        <v>-1016</v>
      </c>
      <c r="L60" s="188">
        <v>-7.4161125263688052E-3</v>
      </c>
      <c r="M60" s="189">
        <v>36276</v>
      </c>
      <c r="N60" s="189">
        <v>37378</v>
      </c>
      <c r="O60" s="189">
        <v>-1102</v>
      </c>
      <c r="P60" s="193">
        <v>-8.0438543347031728E-3</v>
      </c>
      <c r="Q60" s="93"/>
      <c r="R60" s="98">
        <v>0.1517</v>
      </c>
      <c r="S60" s="99">
        <v>20.067462549999998</v>
      </c>
      <c r="T60" s="196">
        <v>0.17647058823529416</v>
      </c>
      <c r="U60" s="104">
        <v>44741</v>
      </c>
      <c r="V60" s="70">
        <v>0.3265647239151856</v>
      </c>
      <c r="W60" s="94">
        <v>41326.400000000001</v>
      </c>
      <c r="X60" s="72">
        <v>0.30165475660406282</v>
      </c>
      <c r="Y60" s="101">
        <v>56216</v>
      </c>
    </row>
    <row r="61" spans="1:29" ht="18" customHeight="1" x14ac:dyDescent="0.2">
      <c r="A61" s="177">
        <v>27729</v>
      </c>
      <c r="B61" s="103">
        <v>1975</v>
      </c>
      <c r="C61" s="59">
        <v>115093</v>
      </c>
      <c r="D61" s="110">
        <v>57422</v>
      </c>
      <c r="E61" s="86">
        <v>48686.802300000003</v>
      </c>
      <c r="F61" s="107">
        <v>0.51581764312338718</v>
      </c>
      <c r="G61" s="97">
        <v>35387</v>
      </c>
      <c r="H61" s="65" t="s">
        <v>42</v>
      </c>
      <c r="I61" s="65">
        <v>67014</v>
      </c>
      <c r="J61" s="39">
        <v>0.58222415291051255</v>
      </c>
      <c r="K61" s="92">
        <v>-1752</v>
      </c>
      <c r="L61" s="188">
        <v>-1.5222472261562389E-2</v>
      </c>
      <c r="M61" s="189">
        <v>27770</v>
      </c>
      <c r="N61" s="189">
        <v>29364</v>
      </c>
      <c r="O61" s="189">
        <v>-1594</v>
      </c>
      <c r="P61" s="193">
        <v>-1.3849669397791352E-2</v>
      </c>
      <c r="Q61" s="93"/>
      <c r="R61" s="98">
        <v>0.13570000000000002</v>
      </c>
      <c r="S61" s="99">
        <v>17.21649343</v>
      </c>
      <c r="T61" s="196">
        <v>0.21428571428571419</v>
      </c>
      <c r="U61" s="104">
        <v>40101</v>
      </c>
      <c r="V61" s="70">
        <v>0.34840139009556909</v>
      </c>
      <c r="W61" s="94">
        <v>42874.9</v>
      </c>
      <c r="X61" s="72">
        <v>0.37252395888542311</v>
      </c>
      <c r="Y61" s="101">
        <v>56226</v>
      </c>
    </row>
    <row r="62" spans="1:29" ht="18" customHeight="1" x14ac:dyDescent="0.2">
      <c r="A62" s="177">
        <v>27364</v>
      </c>
      <c r="B62" s="103">
        <v>1974</v>
      </c>
      <c r="C62" s="59">
        <v>92673</v>
      </c>
      <c r="D62" s="111">
        <v>46026</v>
      </c>
      <c r="E62" s="86">
        <v>42450.6728</v>
      </c>
      <c r="F62" s="107">
        <v>0.45802993925400026</v>
      </c>
      <c r="G62" s="102">
        <v>30208</v>
      </c>
      <c r="H62" s="86" t="s">
        <v>42</v>
      </c>
      <c r="I62" s="86">
        <v>57207</v>
      </c>
      <c r="J62" s="39">
        <v>0.61724625327737082</v>
      </c>
      <c r="K62" s="92">
        <v>-3374</v>
      </c>
      <c r="L62" s="188">
        <v>-3.6407583654354557E-2</v>
      </c>
      <c r="M62" s="189">
        <v>23623</v>
      </c>
      <c r="N62" s="189">
        <v>27613</v>
      </c>
      <c r="O62" s="189">
        <v>-3990</v>
      </c>
      <c r="P62" s="193">
        <v>-4.3054611375481534E-2</v>
      </c>
      <c r="Q62" s="93"/>
      <c r="R62" s="98">
        <v>0.16320000000000001</v>
      </c>
      <c r="S62" s="99">
        <v>13.86109765</v>
      </c>
      <c r="T62" s="196">
        <v>0.16666666666666674</v>
      </c>
      <c r="U62" s="104">
        <v>37429</v>
      </c>
      <c r="V62" s="70">
        <v>0.40384760630549948</v>
      </c>
      <c r="W62" s="94">
        <v>17465.7</v>
      </c>
      <c r="X62" s="72">
        <v>0.18846589621572626</v>
      </c>
      <c r="Y62" s="101">
        <v>56236</v>
      </c>
    </row>
    <row r="63" spans="1:29" ht="18" customHeight="1" x14ac:dyDescent="0.2">
      <c r="A63" s="177">
        <v>26999</v>
      </c>
      <c r="B63" s="103">
        <v>1973</v>
      </c>
      <c r="C63" s="59">
        <v>81793</v>
      </c>
      <c r="D63" s="71">
        <v>43429</v>
      </c>
      <c r="E63" s="86">
        <v>38701.167119999998</v>
      </c>
      <c r="F63" s="107">
        <v>0.47311361865991858</v>
      </c>
      <c r="G63" s="102">
        <v>27619</v>
      </c>
      <c r="H63" s="86" t="s">
        <v>42</v>
      </c>
      <c r="I63" s="86">
        <v>52303</v>
      </c>
      <c r="J63" s="39">
        <v>0.63939316145279401</v>
      </c>
      <c r="K63" s="92">
        <v>-1146</v>
      </c>
      <c r="L63" s="188">
        <v>-1.4010978934627657E-2</v>
      </c>
      <c r="M63" s="189">
        <v>17613</v>
      </c>
      <c r="N63" s="189">
        <v>19325</v>
      </c>
      <c r="O63" s="189">
        <v>-1712</v>
      </c>
      <c r="P63" s="193">
        <v>-2.0930886506180236E-2</v>
      </c>
      <c r="Q63" s="93"/>
      <c r="R63" s="98">
        <v>0.12640000000000001</v>
      </c>
      <c r="S63" s="99">
        <v>11.94469022</v>
      </c>
      <c r="T63" s="196">
        <v>9.0909090909090828E-2</v>
      </c>
      <c r="U63" s="104">
        <v>33143</v>
      </c>
      <c r="V63" s="70">
        <v>0.40516619601227372</v>
      </c>
      <c r="W63" s="94">
        <v>40841.199999999997</v>
      </c>
      <c r="X63" s="72">
        <v>0.49932390302348606</v>
      </c>
      <c r="Y63" s="101">
        <v>56223</v>
      </c>
    </row>
    <row r="64" spans="1:29" ht="18" customHeight="1" x14ac:dyDescent="0.2">
      <c r="A64" s="177">
        <v>26634</v>
      </c>
      <c r="B64" s="103">
        <v>1972</v>
      </c>
      <c r="C64" s="59">
        <v>70578</v>
      </c>
      <c r="D64" s="71">
        <v>40843</v>
      </c>
      <c r="E64" s="86">
        <v>37601.677500000013</v>
      </c>
      <c r="F64" s="107">
        <v>0.53266202260879436</v>
      </c>
      <c r="G64" s="102">
        <v>24167</v>
      </c>
      <c r="H64" s="86" t="s">
        <v>42</v>
      </c>
      <c r="I64" s="86">
        <v>45765</v>
      </c>
      <c r="J64" s="39">
        <v>0.64830292384406163</v>
      </c>
      <c r="K64" s="92">
        <v>86</v>
      </c>
      <c r="L64" s="188">
        <v>1.2185100172858398E-3</v>
      </c>
      <c r="M64" s="189">
        <v>13985</v>
      </c>
      <c r="N64" s="189">
        <v>14055</v>
      </c>
      <c r="O64" s="189">
        <v>-70</v>
      </c>
      <c r="P64" s="193">
        <v>-9.9181047918614875E-4</v>
      </c>
      <c r="Q64" s="93"/>
      <c r="R64" s="98">
        <v>9.3600000000000003E-2</v>
      </c>
      <c r="S64" s="99">
        <v>10.93875837</v>
      </c>
      <c r="T64" s="196">
        <v>0.10000000000000009</v>
      </c>
      <c r="U64" s="104">
        <v>25987</v>
      </c>
      <c r="V64" s="70">
        <v>0.36812953309156843</v>
      </c>
      <c r="W64" s="112">
        <v>60074.400000000001</v>
      </c>
      <c r="X64" s="72">
        <v>0.85117742072600533</v>
      </c>
      <c r="Y64" s="101">
        <v>56097</v>
      </c>
    </row>
    <row r="65" spans="1:25" ht="18" customHeight="1" x14ac:dyDescent="0.2">
      <c r="A65" s="177">
        <v>26268</v>
      </c>
      <c r="B65" s="103">
        <v>1971</v>
      </c>
      <c r="C65" s="59">
        <v>62870</v>
      </c>
      <c r="D65" s="71">
        <v>41464</v>
      </c>
      <c r="E65" s="86">
        <v>35086.8243</v>
      </c>
      <c r="F65" s="107">
        <v>0.55792558675741</v>
      </c>
      <c r="G65" s="102">
        <v>18988</v>
      </c>
      <c r="H65" s="86" t="s">
        <v>42</v>
      </c>
      <c r="I65" s="86">
        <v>35958</v>
      </c>
      <c r="J65" s="39">
        <v>0.57177839969469535</v>
      </c>
      <c r="K65" s="92">
        <v>1071</v>
      </c>
      <c r="L65" s="188">
        <v>1.7035151900747576E-2</v>
      </c>
      <c r="M65" s="189">
        <v>13227</v>
      </c>
      <c r="N65" s="189">
        <v>12457</v>
      </c>
      <c r="O65" s="189">
        <v>770</v>
      </c>
      <c r="P65" s="193">
        <v>1.2247494830602831E-2</v>
      </c>
      <c r="Q65" s="93"/>
      <c r="R65" s="98">
        <v>7.0900000000000005E-2</v>
      </c>
      <c r="S65" s="99">
        <v>10.21635019</v>
      </c>
      <c r="T65" s="196">
        <v>0.11111111111111116</v>
      </c>
      <c r="U65" s="104">
        <v>20318</v>
      </c>
      <c r="V65" s="70">
        <v>0.32308230505024804</v>
      </c>
      <c r="W65" s="111" t="s">
        <v>42</v>
      </c>
      <c r="X65" s="113" t="s">
        <v>42</v>
      </c>
      <c r="Y65" s="101">
        <v>55928</v>
      </c>
    </row>
    <row r="66" spans="1:25" ht="18" customHeight="1" x14ac:dyDescent="0.2">
      <c r="A66" s="177">
        <v>25903</v>
      </c>
      <c r="B66" s="103">
        <v>1970</v>
      </c>
      <c r="C66" s="59">
        <v>56041</v>
      </c>
      <c r="D66" s="71">
        <v>35938</v>
      </c>
      <c r="E66" s="86">
        <v>34702.796399999999</v>
      </c>
      <c r="F66" s="107">
        <v>0.61901850484293897</v>
      </c>
      <c r="G66" s="102">
        <v>17262</v>
      </c>
      <c r="H66" s="86" t="s">
        <v>42</v>
      </c>
      <c r="I66" s="86">
        <v>32690</v>
      </c>
      <c r="J66" s="39">
        <v>0.58311482135530934</v>
      </c>
      <c r="K66" s="92">
        <v>769</v>
      </c>
      <c r="L66" s="188">
        <v>1.3722096322335432E-2</v>
      </c>
      <c r="M66" s="189">
        <v>11757</v>
      </c>
      <c r="N66" s="189">
        <v>11370</v>
      </c>
      <c r="O66" s="189">
        <v>387</v>
      </c>
      <c r="P66" s="193">
        <v>6.9056583572741385E-3</v>
      </c>
      <c r="Q66" s="93"/>
      <c r="R66" s="98">
        <v>8.9300000000000004E-2</v>
      </c>
      <c r="S66" s="99">
        <v>9.3347026999999994</v>
      </c>
      <c r="T66" s="196">
        <v>0</v>
      </c>
      <c r="U66" s="104">
        <v>17947</v>
      </c>
      <c r="V66" s="70">
        <v>0.32013342608943829</v>
      </c>
      <c r="W66" s="71" t="s">
        <v>42</v>
      </c>
      <c r="X66" s="113" t="s">
        <v>42</v>
      </c>
      <c r="Y66" s="101">
        <v>55632</v>
      </c>
    </row>
    <row r="67" spans="1:25" ht="18" customHeight="1" x14ac:dyDescent="0.2">
      <c r="A67" s="177">
        <v>25538</v>
      </c>
      <c r="B67" s="103">
        <v>1969</v>
      </c>
      <c r="C67" s="59">
        <v>49761</v>
      </c>
      <c r="D67" s="71">
        <v>36299</v>
      </c>
      <c r="E67" s="86">
        <v>34033.139468697598</v>
      </c>
      <c r="F67" s="107">
        <v>0.68365720794474993</v>
      </c>
      <c r="G67" s="102">
        <v>15536</v>
      </c>
      <c r="H67" s="86" t="s">
        <v>42</v>
      </c>
      <c r="I67" s="86">
        <v>29421</v>
      </c>
      <c r="J67" s="39">
        <v>0.59100861774572633</v>
      </c>
      <c r="K67" s="92">
        <v>439</v>
      </c>
      <c r="L67" s="188">
        <v>8.8221699724683987E-3</v>
      </c>
      <c r="M67" s="189">
        <v>10283</v>
      </c>
      <c r="N67" s="189">
        <v>10156</v>
      </c>
      <c r="O67" s="189">
        <v>127</v>
      </c>
      <c r="P67" s="193">
        <v>2.5521995136753681E-3</v>
      </c>
      <c r="Q67" s="93"/>
      <c r="R67" s="98">
        <v>8.9099999999999999E-2</v>
      </c>
      <c r="S67" s="99">
        <v>8.7759742900000006</v>
      </c>
      <c r="T67" s="196">
        <v>0.125</v>
      </c>
      <c r="U67" s="104">
        <v>16400</v>
      </c>
      <c r="V67" s="70">
        <v>0.32944296016552499</v>
      </c>
      <c r="W67" s="71" t="s">
        <v>42</v>
      </c>
      <c r="X67" s="113" t="s">
        <v>42</v>
      </c>
      <c r="Y67" s="101">
        <v>55461</v>
      </c>
    </row>
    <row r="68" spans="1:25" ht="18" customHeight="1" x14ac:dyDescent="0.2">
      <c r="A68" s="177">
        <v>25173</v>
      </c>
      <c r="B68" s="103">
        <v>1968</v>
      </c>
      <c r="C68" s="59">
        <v>45795</v>
      </c>
      <c r="D68" s="71">
        <v>36727</v>
      </c>
      <c r="E68" s="86">
        <v>34268.361650175997</v>
      </c>
      <c r="F68" s="107">
        <v>0.74807050252518059</v>
      </c>
      <c r="G68" s="102">
        <v>14673</v>
      </c>
      <c r="H68" s="86" t="s">
        <v>42</v>
      </c>
      <c r="I68" s="86">
        <v>27786</v>
      </c>
      <c r="J68" s="39">
        <v>0.60656202929555325</v>
      </c>
      <c r="K68" s="92">
        <v>-272</v>
      </c>
      <c r="L68" s="188">
        <v>-5.9395130472759032E-3</v>
      </c>
      <c r="M68" s="189">
        <v>9163</v>
      </c>
      <c r="N68" s="189">
        <v>9571</v>
      </c>
      <c r="O68" s="189">
        <v>-408</v>
      </c>
      <c r="P68" s="193">
        <v>-8.9092695709138553E-3</v>
      </c>
      <c r="Q68" s="93"/>
      <c r="R68" s="98">
        <v>8.0100000000000005E-2</v>
      </c>
      <c r="S68" s="99">
        <v>8.3226666399999996</v>
      </c>
      <c r="T68" s="196">
        <v>0</v>
      </c>
      <c r="U68" s="104">
        <v>15905</v>
      </c>
      <c r="V68" s="70">
        <v>0.34720251478967012</v>
      </c>
      <c r="W68" s="71" t="s">
        <v>42</v>
      </c>
      <c r="X68" s="113" t="s">
        <v>42</v>
      </c>
      <c r="Y68" s="101">
        <v>55214</v>
      </c>
    </row>
    <row r="69" spans="1:25" ht="18" customHeight="1" x14ac:dyDescent="0.2">
      <c r="A69" s="177">
        <v>24807</v>
      </c>
      <c r="B69" s="103">
        <v>1967</v>
      </c>
      <c r="C69" s="59">
        <v>41673</v>
      </c>
      <c r="D69" s="71">
        <v>35818</v>
      </c>
      <c r="E69" s="86">
        <v>32039.3820676096</v>
      </c>
      <c r="F69" s="107">
        <v>0.76860698255030824</v>
      </c>
      <c r="G69" s="102">
        <v>13810</v>
      </c>
      <c r="H69" s="86" t="s">
        <v>42</v>
      </c>
      <c r="I69" s="86">
        <v>26152</v>
      </c>
      <c r="J69" s="39">
        <v>0.62737195633921072</v>
      </c>
      <c r="K69" s="92">
        <v>-273</v>
      </c>
      <c r="L69" s="188">
        <v>-6.5510042473544017E-3</v>
      </c>
      <c r="M69" s="189">
        <v>7545</v>
      </c>
      <c r="N69" s="189">
        <v>8015</v>
      </c>
      <c r="O69" s="189">
        <v>-470</v>
      </c>
      <c r="P69" s="193">
        <v>-1.1278285700573513E-2</v>
      </c>
      <c r="Q69" s="114"/>
      <c r="R69" s="98">
        <v>7.3099999999999998E-2</v>
      </c>
      <c r="S69" s="99">
        <v>7.9492560599999997</v>
      </c>
      <c r="T69" s="196">
        <v>0</v>
      </c>
      <c r="U69" s="104">
        <v>14840</v>
      </c>
      <c r="V69" s="70">
        <v>0.35600335852225024</v>
      </c>
      <c r="W69" s="71" t="s">
        <v>42</v>
      </c>
      <c r="X69" s="113" t="s">
        <v>42</v>
      </c>
      <c r="Y69" s="101">
        <v>54959</v>
      </c>
    </row>
    <row r="70" spans="1:25" ht="18" customHeight="1" x14ac:dyDescent="0.2">
      <c r="A70" s="177">
        <v>24442</v>
      </c>
      <c r="B70" s="103">
        <v>1966</v>
      </c>
      <c r="C70" s="59">
        <v>39394</v>
      </c>
      <c r="D70" s="71">
        <v>33668</v>
      </c>
      <c r="E70" s="86">
        <v>31461.737973350409</v>
      </c>
      <c r="F70" s="107">
        <v>0.79854153591082033</v>
      </c>
      <c r="G70" s="115">
        <v>12946</v>
      </c>
      <c r="H70" s="86" t="s">
        <v>42</v>
      </c>
      <c r="I70" s="86">
        <v>24517</v>
      </c>
      <c r="J70" s="39">
        <v>0.62227467702225947</v>
      </c>
      <c r="K70" s="92">
        <v>152</v>
      </c>
      <c r="L70" s="188">
        <v>3.8584556023759965E-3</v>
      </c>
      <c r="M70" s="189">
        <v>7312</v>
      </c>
      <c r="N70" s="189">
        <v>7388</v>
      </c>
      <c r="O70" s="189">
        <v>-76</v>
      </c>
      <c r="P70" s="193">
        <v>-1.9292278011879983E-3</v>
      </c>
      <c r="Q70" s="116"/>
      <c r="R70" s="98">
        <v>6.6299999999999998E-2</v>
      </c>
      <c r="S70" s="99">
        <v>7.7567251700000002</v>
      </c>
      <c r="T70" s="196">
        <v>0.14285714285714279</v>
      </c>
      <c r="U70" s="104">
        <v>13398</v>
      </c>
      <c r="V70" s="70">
        <v>0.34005939237036475</v>
      </c>
      <c r="W70" s="71" t="s">
        <v>42</v>
      </c>
      <c r="X70" s="113" t="s">
        <v>42</v>
      </c>
      <c r="Y70" s="101">
        <v>54643</v>
      </c>
    </row>
    <row r="71" spans="1:25" ht="18" customHeight="1" x14ac:dyDescent="0.2">
      <c r="A71" s="177">
        <v>24077</v>
      </c>
      <c r="B71" s="103">
        <v>1965</v>
      </c>
      <c r="C71" s="59">
        <v>36828</v>
      </c>
      <c r="D71" s="71" t="s">
        <v>43</v>
      </c>
      <c r="E71" s="86">
        <v>30545.204232192002</v>
      </c>
      <c r="F71" s="107">
        <v>0.82933409986674278</v>
      </c>
      <c r="G71" s="97" t="s">
        <v>42</v>
      </c>
      <c r="H71" s="86" t="s">
        <v>42</v>
      </c>
      <c r="I71" s="86">
        <v>21793</v>
      </c>
      <c r="J71" s="39">
        <v>0.59170264179631293</v>
      </c>
      <c r="K71" s="92">
        <v>-34</v>
      </c>
      <c r="L71" s="188">
        <v>-9.2321060062995543E-4</v>
      </c>
      <c r="M71" s="189">
        <v>6749</v>
      </c>
      <c r="N71" s="189">
        <v>7079</v>
      </c>
      <c r="O71" s="189">
        <v>-330</v>
      </c>
      <c r="P71" s="193">
        <v>-8.9605734767025085E-3</v>
      </c>
      <c r="Q71" s="117"/>
      <c r="R71" s="98">
        <v>6.59E-2</v>
      </c>
      <c r="S71" s="99">
        <v>7.4648770100000004</v>
      </c>
      <c r="T71" s="196">
        <v>0</v>
      </c>
      <c r="U71" s="104">
        <v>12934</v>
      </c>
      <c r="V71" s="70">
        <v>0.35117156742961092</v>
      </c>
      <c r="W71" s="71" t="s">
        <v>42</v>
      </c>
      <c r="X71" s="113" t="s">
        <v>42</v>
      </c>
      <c r="Y71" s="101">
        <v>54350</v>
      </c>
    </row>
    <row r="72" spans="1:25" ht="18" customHeight="1" x14ac:dyDescent="0.2">
      <c r="A72" s="177">
        <v>23712</v>
      </c>
      <c r="B72" s="103">
        <v>1964</v>
      </c>
      <c r="C72" s="59">
        <v>34047</v>
      </c>
      <c r="D72" s="71" t="s">
        <v>43</v>
      </c>
      <c r="E72" s="86">
        <v>30401.01209702401</v>
      </c>
      <c r="F72" s="107">
        <v>0.8928344228200884</v>
      </c>
      <c r="G72" s="102" t="s">
        <v>42</v>
      </c>
      <c r="H72" s="86" t="s">
        <v>42</v>
      </c>
      <c r="I72" s="86">
        <v>19069</v>
      </c>
      <c r="J72" s="39">
        <v>0.56002936857562413</v>
      </c>
      <c r="K72" s="92">
        <v>-324</v>
      </c>
      <c r="L72" s="188">
        <v>-9.5162569389373505E-3</v>
      </c>
      <c r="M72" s="189">
        <v>6330</v>
      </c>
      <c r="N72" s="189">
        <v>6912</v>
      </c>
      <c r="O72" s="189">
        <v>-582</v>
      </c>
      <c r="P72" s="193">
        <v>-1.7094017094017096E-2</v>
      </c>
      <c r="Q72" s="117"/>
      <c r="R72" s="98">
        <v>6.3799999999999996E-2</v>
      </c>
      <c r="S72" s="99">
        <v>7.1247571699999996</v>
      </c>
      <c r="T72" s="196">
        <v>0</v>
      </c>
      <c r="U72" s="104">
        <v>12025</v>
      </c>
      <c r="V72" s="70">
        <v>0.35315712187958886</v>
      </c>
      <c r="W72" s="71" t="s">
        <v>42</v>
      </c>
      <c r="X72" s="113" t="s">
        <v>42</v>
      </c>
      <c r="Y72" s="101">
        <v>53991</v>
      </c>
    </row>
    <row r="73" spans="1:25" ht="18" customHeight="1" x14ac:dyDescent="0.2">
      <c r="A73" s="177">
        <v>23346</v>
      </c>
      <c r="B73" s="103">
        <v>1963</v>
      </c>
      <c r="C73" s="59">
        <v>31099</v>
      </c>
      <c r="D73" s="71" t="s">
        <v>43</v>
      </c>
      <c r="E73" s="86">
        <v>29993.8268964864</v>
      </c>
      <c r="F73" s="107">
        <v>0.9644007233364329</v>
      </c>
      <c r="G73" s="102" t="s">
        <v>42</v>
      </c>
      <c r="H73" s="86" t="s">
        <v>42</v>
      </c>
      <c r="I73" s="86">
        <v>16345</v>
      </c>
      <c r="J73" s="39">
        <v>0.52554580238577542</v>
      </c>
      <c r="K73" s="92">
        <v>175</v>
      </c>
      <c r="L73" s="188">
        <v>5.6271905849062673E-3</v>
      </c>
      <c r="M73" s="189">
        <v>5989</v>
      </c>
      <c r="N73" s="189">
        <v>6103</v>
      </c>
      <c r="O73" s="189">
        <v>-114</v>
      </c>
      <c r="P73" s="193">
        <v>-3.6657127238817967E-3</v>
      </c>
      <c r="Q73" s="117"/>
      <c r="R73" s="98">
        <v>5.2400000000000002E-2</v>
      </c>
      <c r="S73" s="99">
        <v>7</v>
      </c>
      <c r="T73" s="196">
        <v>0</v>
      </c>
      <c r="U73" s="104">
        <v>11403</v>
      </c>
      <c r="V73" s="70">
        <v>0.36664415935178934</v>
      </c>
      <c r="W73" s="71" t="s">
        <v>42</v>
      </c>
      <c r="X73" s="113" t="s">
        <v>42</v>
      </c>
      <c r="Y73" s="101">
        <v>53625</v>
      </c>
    </row>
    <row r="74" spans="1:25" ht="18" customHeight="1" x14ac:dyDescent="0.2">
      <c r="A74" s="177">
        <v>22981</v>
      </c>
      <c r="B74" s="103">
        <v>1962</v>
      </c>
      <c r="C74" s="59">
        <v>29235</v>
      </c>
      <c r="D74" s="71" t="s">
        <v>43</v>
      </c>
      <c r="E74" s="86">
        <v>28769.147860172801</v>
      </c>
      <c r="F74" s="107">
        <v>0.98403160008800117</v>
      </c>
      <c r="G74" s="102" t="s">
        <v>42</v>
      </c>
      <c r="H74" s="86" t="s">
        <v>42</v>
      </c>
      <c r="I74" s="86" t="s">
        <v>42</v>
      </c>
      <c r="J74" s="118" t="s">
        <v>42</v>
      </c>
      <c r="K74" s="119">
        <v>202</v>
      </c>
      <c r="L74" s="188">
        <v>6.909526252779203E-3</v>
      </c>
      <c r="M74" s="189">
        <v>5634</v>
      </c>
      <c r="N74" s="189">
        <v>5682</v>
      </c>
      <c r="O74" s="189">
        <v>-48</v>
      </c>
      <c r="P74" s="193">
        <v>-1.6418676244227808E-3</v>
      </c>
      <c r="Q74" s="117"/>
      <c r="R74" s="98">
        <v>5.1400000000000001E-2</v>
      </c>
      <c r="S74" s="99">
        <v>7</v>
      </c>
      <c r="T74" s="196">
        <v>0.16666666666666674</v>
      </c>
      <c r="U74" s="104">
        <v>10483</v>
      </c>
      <c r="V74" s="70">
        <v>0.35856478314406898</v>
      </c>
      <c r="W74" s="71" t="s">
        <v>42</v>
      </c>
      <c r="X74" s="113" t="s">
        <v>42</v>
      </c>
      <c r="Y74" s="101">
        <v>53292</v>
      </c>
    </row>
    <row r="75" spans="1:25" ht="18" customHeight="1" x14ac:dyDescent="0.2">
      <c r="A75" s="177">
        <v>22616</v>
      </c>
      <c r="B75" s="120">
        <v>1961</v>
      </c>
      <c r="C75" s="59">
        <v>27918</v>
      </c>
      <c r="D75" s="71" t="s">
        <v>43</v>
      </c>
      <c r="E75" s="121">
        <v>28237.232592691202</v>
      </c>
      <c r="F75" s="122">
        <v>1.0114346512175372</v>
      </c>
      <c r="G75" s="123" t="s">
        <v>42</v>
      </c>
      <c r="H75" s="121" t="s">
        <v>42</v>
      </c>
      <c r="I75" s="121" t="s">
        <v>42</v>
      </c>
      <c r="J75" s="124" t="s">
        <v>42</v>
      </c>
      <c r="K75" s="119">
        <v>94</v>
      </c>
      <c r="L75" s="188">
        <v>3.3670033670033669E-3</v>
      </c>
      <c r="M75" s="189">
        <v>5497</v>
      </c>
      <c r="N75" s="189">
        <v>5582</v>
      </c>
      <c r="O75" s="189">
        <v>-85</v>
      </c>
      <c r="P75" s="201">
        <v>-3.0446307042051725E-3</v>
      </c>
      <c r="Q75" s="125"/>
      <c r="R75" s="126">
        <v>6.25E-2</v>
      </c>
      <c r="S75" s="99">
        <v>6</v>
      </c>
      <c r="T75" s="196">
        <v>0</v>
      </c>
      <c r="U75" s="127">
        <v>10705</v>
      </c>
      <c r="V75" s="70">
        <v>0.38344437280607491</v>
      </c>
      <c r="W75" s="128" t="s">
        <v>42</v>
      </c>
      <c r="X75" s="129" t="s">
        <v>42</v>
      </c>
      <c r="Y75" s="130">
        <v>52807</v>
      </c>
    </row>
    <row r="76" spans="1:25" ht="18" customHeight="1" x14ac:dyDescent="0.2">
      <c r="A76" s="177">
        <v>22251</v>
      </c>
      <c r="B76" s="131">
        <v>1960</v>
      </c>
      <c r="C76" s="202">
        <v>26201</v>
      </c>
      <c r="D76" s="71" t="s">
        <v>43</v>
      </c>
      <c r="E76" s="132">
        <v>27580.246391193599</v>
      </c>
      <c r="F76" s="133">
        <v>1.0526409828324721</v>
      </c>
      <c r="G76" s="123" t="s">
        <v>42</v>
      </c>
      <c r="H76" s="121" t="s">
        <v>42</v>
      </c>
      <c r="I76" s="121" t="s">
        <v>42</v>
      </c>
      <c r="J76" s="124" t="s">
        <v>42</v>
      </c>
      <c r="K76" s="134">
        <v>-196</v>
      </c>
      <c r="L76" s="203">
        <v>-7.4806305102858668E-3</v>
      </c>
      <c r="M76" s="189">
        <v>5260</v>
      </c>
      <c r="N76" s="189">
        <v>5616</v>
      </c>
      <c r="O76" s="189">
        <v>-356</v>
      </c>
      <c r="P76" s="204">
        <v>-1.3587267661539636E-2</v>
      </c>
      <c r="Q76" s="135"/>
      <c r="R76" s="136">
        <v>6.1699999999999998E-2</v>
      </c>
      <c r="S76" s="99">
        <v>6</v>
      </c>
      <c r="T76" s="205">
        <v>1.01E-2</v>
      </c>
      <c r="U76" s="127">
        <v>10421</v>
      </c>
      <c r="V76" s="70">
        <v>0.39773291095759705</v>
      </c>
      <c r="W76" s="128" t="s">
        <v>42</v>
      </c>
      <c r="X76" s="129" t="s">
        <v>42</v>
      </c>
      <c r="Y76" s="137">
        <v>52372</v>
      </c>
    </row>
    <row r="77" spans="1:25" ht="18" customHeight="1" x14ac:dyDescent="0.2">
      <c r="A77" s="177">
        <v>21885</v>
      </c>
      <c r="B77" s="120">
        <v>1959</v>
      </c>
      <c r="C77" s="138">
        <v>24378</v>
      </c>
      <c r="D77" s="71" t="s">
        <v>43</v>
      </c>
      <c r="E77" s="71" t="s">
        <v>43</v>
      </c>
      <c r="F77" s="71" t="s">
        <v>43</v>
      </c>
      <c r="G77" s="123" t="s">
        <v>42</v>
      </c>
      <c r="H77" s="121" t="s">
        <v>42</v>
      </c>
      <c r="I77" s="121" t="s">
        <v>42</v>
      </c>
      <c r="J77" s="124" t="s">
        <v>42</v>
      </c>
      <c r="K77" s="139">
        <v>186</v>
      </c>
      <c r="L77" s="64">
        <v>7.629830174747723E-3</v>
      </c>
      <c r="M77" s="61" t="s">
        <v>42</v>
      </c>
      <c r="N77" s="61" t="s">
        <v>42</v>
      </c>
      <c r="O77" s="61" t="s">
        <v>42</v>
      </c>
      <c r="P77" s="84" t="s">
        <v>42</v>
      </c>
      <c r="Q77" s="125" t="s">
        <v>42</v>
      </c>
      <c r="R77" s="140" t="s">
        <v>42</v>
      </c>
      <c r="S77" s="125" t="s">
        <v>42</v>
      </c>
      <c r="T77" s="205">
        <v>5.8999999999999999E-3</v>
      </c>
      <c r="U77" s="125" t="s">
        <v>42</v>
      </c>
      <c r="V77" s="129" t="s">
        <v>42</v>
      </c>
      <c r="W77" s="128" t="s">
        <v>42</v>
      </c>
      <c r="X77" s="129" t="s">
        <v>42</v>
      </c>
      <c r="Y77" s="58" t="s">
        <v>42</v>
      </c>
    </row>
    <row r="78" spans="1:25" ht="18" customHeight="1" x14ac:dyDescent="0.2">
      <c r="A78" s="177">
        <v>21520</v>
      </c>
      <c r="B78" s="131">
        <v>1958</v>
      </c>
      <c r="C78" s="138">
        <v>23210</v>
      </c>
      <c r="D78" s="71" t="s">
        <v>43</v>
      </c>
      <c r="E78" s="71" t="s">
        <v>43</v>
      </c>
      <c r="F78" s="71" t="s">
        <v>43</v>
      </c>
      <c r="G78" s="123" t="s">
        <v>42</v>
      </c>
      <c r="H78" s="121" t="s">
        <v>42</v>
      </c>
      <c r="I78" s="121" t="s">
        <v>42</v>
      </c>
      <c r="J78" s="124" t="s">
        <v>42</v>
      </c>
      <c r="K78" s="119">
        <v>372</v>
      </c>
      <c r="L78" s="64">
        <v>1.6027574321413184E-2</v>
      </c>
      <c r="M78" s="84" t="s">
        <v>42</v>
      </c>
      <c r="N78" s="84" t="s">
        <v>42</v>
      </c>
      <c r="O78" s="84" t="s">
        <v>42</v>
      </c>
      <c r="P78" s="84" t="s">
        <v>42</v>
      </c>
      <c r="Q78" s="125" t="s">
        <v>42</v>
      </c>
      <c r="R78" s="129" t="s">
        <v>42</v>
      </c>
      <c r="S78" s="125" t="s">
        <v>42</v>
      </c>
      <c r="T78" s="205">
        <v>0.03</v>
      </c>
      <c r="U78" s="125" t="s">
        <v>42</v>
      </c>
      <c r="V78" s="129" t="s">
        <v>42</v>
      </c>
      <c r="W78" s="128" t="s">
        <v>42</v>
      </c>
      <c r="X78" s="129" t="s">
        <v>42</v>
      </c>
      <c r="Y78" s="95" t="s">
        <v>42</v>
      </c>
    </row>
    <row r="79" spans="1:25" ht="18" customHeight="1" x14ac:dyDescent="0.2">
      <c r="A79" s="177">
        <v>21155</v>
      </c>
      <c r="B79" s="120">
        <v>1957</v>
      </c>
      <c r="C79" s="138">
        <v>22093</v>
      </c>
      <c r="D79" s="71" t="s">
        <v>43</v>
      </c>
      <c r="E79" s="71" t="s">
        <v>43</v>
      </c>
      <c r="F79" s="71" t="s">
        <v>43</v>
      </c>
      <c r="G79" s="123" t="s">
        <v>42</v>
      </c>
      <c r="H79" s="121" t="s">
        <v>42</v>
      </c>
      <c r="I79" s="121" t="s">
        <v>42</v>
      </c>
      <c r="J79" s="124" t="s">
        <v>42</v>
      </c>
      <c r="K79" s="119">
        <v>268</v>
      </c>
      <c r="L79" s="64">
        <v>1.2130539084777984E-2</v>
      </c>
      <c r="M79" s="84" t="s">
        <v>42</v>
      </c>
      <c r="N79" s="84" t="s">
        <v>42</v>
      </c>
      <c r="O79" s="84" t="s">
        <v>42</v>
      </c>
      <c r="P79" s="84" t="s">
        <v>42</v>
      </c>
      <c r="Q79" s="125" t="s">
        <v>42</v>
      </c>
      <c r="R79" s="129" t="s">
        <v>42</v>
      </c>
      <c r="S79" s="125" t="s">
        <v>42</v>
      </c>
      <c r="T79" s="205">
        <v>3.6900000000000002E-2</v>
      </c>
      <c r="U79" s="125" t="s">
        <v>42</v>
      </c>
      <c r="V79" s="129" t="s">
        <v>42</v>
      </c>
      <c r="W79" s="128" t="s">
        <v>42</v>
      </c>
      <c r="X79" s="129" t="s">
        <v>42</v>
      </c>
      <c r="Y79" s="95" t="s">
        <v>42</v>
      </c>
    </row>
    <row r="80" spans="1:25" ht="18" customHeight="1" x14ac:dyDescent="0.2">
      <c r="A80" s="177">
        <v>20790</v>
      </c>
      <c r="B80" s="131">
        <v>1956</v>
      </c>
      <c r="C80" s="138">
        <v>20832</v>
      </c>
      <c r="D80" s="71" t="s">
        <v>43</v>
      </c>
      <c r="E80" s="71" t="s">
        <v>43</v>
      </c>
      <c r="F80" s="71" t="s">
        <v>43</v>
      </c>
      <c r="G80" s="123" t="s">
        <v>42</v>
      </c>
      <c r="H80" s="121" t="s">
        <v>42</v>
      </c>
      <c r="I80" s="121" t="s">
        <v>42</v>
      </c>
      <c r="J80" s="124" t="s">
        <v>42</v>
      </c>
      <c r="K80" s="119">
        <v>245</v>
      </c>
      <c r="L80" s="64">
        <v>1.1760752688172043E-2</v>
      </c>
      <c r="M80" s="84" t="s">
        <v>42</v>
      </c>
      <c r="N80" s="84" t="s">
        <v>42</v>
      </c>
      <c r="O80" s="84" t="s">
        <v>42</v>
      </c>
      <c r="P80" s="84" t="s">
        <v>42</v>
      </c>
      <c r="Q80" s="125" t="s">
        <v>42</v>
      </c>
      <c r="R80" s="129" t="s">
        <v>42</v>
      </c>
      <c r="S80" s="125" t="s">
        <v>42</v>
      </c>
      <c r="T80" s="205">
        <v>0.05</v>
      </c>
      <c r="U80" s="125" t="s">
        <v>42</v>
      </c>
      <c r="V80" s="129" t="s">
        <v>42</v>
      </c>
      <c r="W80" s="128" t="s">
        <v>42</v>
      </c>
      <c r="X80" s="129" t="s">
        <v>42</v>
      </c>
      <c r="Y80" s="95" t="s">
        <v>42</v>
      </c>
    </row>
    <row r="81" spans="1:25" ht="18" customHeight="1" x14ac:dyDescent="0.2">
      <c r="A81" s="177">
        <v>20424</v>
      </c>
      <c r="B81" s="120">
        <v>1955</v>
      </c>
      <c r="C81" s="138">
        <v>19160</v>
      </c>
      <c r="D81" s="71" t="s">
        <v>43</v>
      </c>
      <c r="E81" s="71" t="s">
        <v>43</v>
      </c>
      <c r="F81" s="71" t="s">
        <v>43</v>
      </c>
      <c r="G81" s="123" t="s">
        <v>42</v>
      </c>
      <c r="H81" s="121" t="s">
        <v>42</v>
      </c>
      <c r="I81" s="121" t="s">
        <v>42</v>
      </c>
      <c r="J81" s="124" t="s">
        <v>42</v>
      </c>
      <c r="K81" s="119">
        <v>-112</v>
      </c>
      <c r="L81" s="64">
        <v>-5.8455114822546974E-3</v>
      </c>
      <c r="M81" s="84" t="s">
        <v>42</v>
      </c>
      <c r="N81" s="84" t="s">
        <v>42</v>
      </c>
      <c r="O81" s="84" t="s">
        <v>42</v>
      </c>
      <c r="P81" s="84" t="s">
        <v>42</v>
      </c>
      <c r="Q81" s="125" t="s">
        <v>42</v>
      </c>
      <c r="R81" s="129" t="s">
        <v>42</v>
      </c>
      <c r="S81" s="125" t="s">
        <v>42</v>
      </c>
      <c r="T81" s="129" t="s">
        <v>42</v>
      </c>
      <c r="U81" s="125" t="s">
        <v>42</v>
      </c>
      <c r="V81" s="129" t="s">
        <v>42</v>
      </c>
      <c r="W81" s="128" t="s">
        <v>42</v>
      </c>
      <c r="X81" s="129" t="s">
        <v>42</v>
      </c>
      <c r="Y81" s="95" t="s">
        <v>42</v>
      </c>
    </row>
    <row r="82" spans="1:25" ht="18" customHeight="1" x14ac:dyDescent="0.2">
      <c r="A82" s="177">
        <v>20059</v>
      </c>
      <c r="B82" s="131">
        <v>1954</v>
      </c>
      <c r="C82" s="138">
        <v>17756</v>
      </c>
      <c r="D82" s="71" t="s">
        <v>43</v>
      </c>
      <c r="E82" s="71" t="s">
        <v>43</v>
      </c>
      <c r="F82" s="71" t="s">
        <v>43</v>
      </c>
      <c r="G82" s="123" t="s">
        <v>42</v>
      </c>
      <c r="H82" s="121" t="s">
        <v>42</v>
      </c>
      <c r="I82" s="121" t="s">
        <v>42</v>
      </c>
      <c r="J82" s="124" t="s">
        <v>42</v>
      </c>
      <c r="K82" s="119">
        <v>160</v>
      </c>
      <c r="L82" s="64">
        <v>9.0110385221896828E-3</v>
      </c>
      <c r="M82" s="84" t="s">
        <v>42</v>
      </c>
      <c r="N82" s="84" t="s">
        <v>42</v>
      </c>
      <c r="O82" s="84" t="s">
        <v>42</v>
      </c>
      <c r="P82" s="84" t="s">
        <v>42</v>
      </c>
      <c r="Q82" s="125" t="s">
        <v>42</v>
      </c>
      <c r="R82" s="129" t="s">
        <v>42</v>
      </c>
      <c r="S82" s="125" t="s">
        <v>42</v>
      </c>
      <c r="T82" s="129" t="s">
        <v>42</v>
      </c>
      <c r="U82" s="125" t="s">
        <v>42</v>
      </c>
      <c r="V82" s="129" t="s">
        <v>42</v>
      </c>
      <c r="W82" s="128" t="s">
        <v>42</v>
      </c>
      <c r="X82" s="129" t="s">
        <v>42</v>
      </c>
      <c r="Y82" s="95" t="s">
        <v>42</v>
      </c>
    </row>
    <row r="83" spans="1:25" ht="18" customHeight="1" x14ac:dyDescent="0.2">
      <c r="A83" s="177">
        <v>19694</v>
      </c>
      <c r="B83" s="120">
        <v>1953</v>
      </c>
      <c r="C83" s="138">
        <v>16843</v>
      </c>
      <c r="D83" s="71" t="s">
        <v>43</v>
      </c>
      <c r="E83" s="71" t="s">
        <v>43</v>
      </c>
      <c r="F83" s="71" t="s">
        <v>43</v>
      </c>
      <c r="G83" s="123" t="s">
        <v>42</v>
      </c>
      <c r="H83" s="121" t="s">
        <v>42</v>
      </c>
      <c r="I83" s="121" t="s">
        <v>42</v>
      </c>
      <c r="J83" s="124" t="s">
        <v>42</v>
      </c>
      <c r="K83" s="119">
        <v>204</v>
      </c>
      <c r="L83" s="64">
        <v>1.2111856557620376E-2</v>
      </c>
      <c r="M83" s="84" t="s">
        <v>42</v>
      </c>
      <c r="N83" s="84" t="s">
        <v>42</v>
      </c>
      <c r="O83" s="84" t="s">
        <v>42</v>
      </c>
      <c r="P83" s="84" t="s">
        <v>42</v>
      </c>
      <c r="Q83" s="125" t="s">
        <v>42</v>
      </c>
      <c r="R83" s="129" t="s">
        <v>42</v>
      </c>
      <c r="S83" s="125" t="s">
        <v>42</v>
      </c>
      <c r="T83" s="129" t="s">
        <v>42</v>
      </c>
      <c r="U83" s="125" t="s">
        <v>42</v>
      </c>
      <c r="V83" s="129" t="s">
        <v>42</v>
      </c>
      <c r="W83" s="128" t="s">
        <v>42</v>
      </c>
      <c r="X83" s="129" t="s">
        <v>42</v>
      </c>
      <c r="Y83" s="95" t="s">
        <v>42</v>
      </c>
    </row>
    <row r="84" spans="1:25" ht="18" customHeight="1" x14ac:dyDescent="0.2">
      <c r="A84" s="177">
        <v>19329</v>
      </c>
      <c r="B84" s="131">
        <v>1952</v>
      </c>
      <c r="C84" s="138">
        <v>15715</v>
      </c>
      <c r="D84" s="71" t="s">
        <v>43</v>
      </c>
      <c r="E84" s="71" t="s">
        <v>43</v>
      </c>
      <c r="F84" s="71" t="s">
        <v>43</v>
      </c>
      <c r="G84" s="123" t="s">
        <v>42</v>
      </c>
      <c r="H84" s="121" t="s">
        <v>42</v>
      </c>
      <c r="I84" s="121" t="s">
        <v>42</v>
      </c>
      <c r="J84" s="124" t="s">
        <v>42</v>
      </c>
      <c r="K84" s="119">
        <v>229</v>
      </c>
      <c r="L84" s="64">
        <v>1.457206490614063E-2</v>
      </c>
      <c r="M84" s="84" t="s">
        <v>42</v>
      </c>
      <c r="N84" s="84" t="s">
        <v>42</v>
      </c>
      <c r="O84" s="84" t="s">
        <v>42</v>
      </c>
      <c r="P84" s="84" t="s">
        <v>42</v>
      </c>
      <c r="Q84" s="125" t="s">
        <v>42</v>
      </c>
      <c r="R84" s="129" t="s">
        <v>42</v>
      </c>
      <c r="S84" s="125" t="s">
        <v>42</v>
      </c>
      <c r="T84" s="129" t="s">
        <v>42</v>
      </c>
      <c r="U84" s="125" t="s">
        <v>42</v>
      </c>
      <c r="V84" s="129" t="s">
        <v>42</v>
      </c>
      <c r="W84" s="128" t="s">
        <v>42</v>
      </c>
      <c r="X84" s="129" t="s">
        <v>42</v>
      </c>
      <c r="Y84" s="95" t="s">
        <v>42</v>
      </c>
    </row>
    <row r="85" spans="1:25" ht="18" customHeight="1" x14ac:dyDescent="0.2">
      <c r="A85" s="177">
        <v>18963</v>
      </c>
      <c r="B85" s="120">
        <v>1951</v>
      </c>
      <c r="C85" s="138">
        <v>14477</v>
      </c>
      <c r="D85" s="71" t="s">
        <v>43</v>
      </c>
      <c r="E85" s="71" t="s">
        <v>43</v>
      </c>
      <c r="F85" s="71" t="s">
        <v>43</v>
      </c>
      <c r="G85" s="123" t="s">
        <v>42</v>
      </c>
      <c r="H85" s="121" t="s">
        <v>42</v>
      </c>
      <c r="I85" s="121" t="s">
        <v>42</v>
      </c>
      <c r="J85" s="124" t="s">
        <v>42</v>
      </c>
      <c r="K85" s="119">
        <v>-330</v>
      </c>
      <c r="L85" s="64">
        <v>-2.2794777923602957E-2</v>
      </c>
      <c r="M85" s="84" t="s">
        <v>42</v>
      </c>
      <c r="N85" s="84" t="s">
        <v>42</v>
      </c>
      <c r="O85" s="84" t="s">
        <v>42</v>
      </c>
      <c r="P85" s="84" t="s">
        <v>42</v>
      </c>
      <c r="Q85" s="125" t="s">
        <v>42</v>
      </c>
      <c r="R85" s="129" t="s">
        <v>42</v>
      </c>
      <c r="S85" s="125" t="s">
        <v>42</v>
      </c>
      <c r="T85" s="129" t="s">
        <v>42</v>
      </c>
      <c r="U85" s="125" t="s">
        <v>42</v>
      </c>
      <c r="V85" s="129" t="s">
        <v>42</v>
      </c>
      <c r="W85" s="128" t="s">
        <v>42</v>
      </c>
      <c r="X85" s="129" t="s">
        <v>42</v>
      </c>
      <c r="Y85" s="95" t="s">
        <v>42</v>
      </c>
    </row>
    <row r="86" spans="1:25" ht="18" customHeight="1" x14ac:dyDescent="0.2">
      <c r="A86" s="177">
        <v>18598</v>
      </c>
      <c r="B86" s="131">
        <v>1950</v>
      </c>
      <c r="C86" s="138">
        <v>12898</v>
      </c>
      <c r="D86" s="71" t="s">
        <v>43</v>
      </c>
      <c r="E86" s="71" t="s">
        <v>43</v>
      </c>
      <c r="F86" s="71" t="s">
        <v>43</v>
      </c>
      <c r="G86" s="123" t="s">
        <v>42</v>
      </c>
      <c r="H86" s="121" t="s">
        <v>42</v>
      </c>
      <c r="I86" s="121" t="s">
        <v>42</v>
      </c>
      <c r="J86" s="124" t="s">
        <v>42</v>
      </c>
      <c r="K86" s="119">
        <v>338</v>
      </c>
      <c r="L86" s="64">
        <v>2.6205613273375717E-2</v>
      </c>
      <c r="M86" s="84" t="s">
        <v>42</v>
      </c>
      <c r="N86" s="84" t="s">
        <v>42</v>
      </c>
      <c r="O86" s="84" t="s">
        <v>42</v>
      </c>
      <c r="P86" s="84" t="s">
        <v>42</v>
      </c>
      <c r="Q86" s="125" t="s">
        <v>42</v>
      </c>
      <c r="R86" s="129" t="s">
        <v>42</v>
      </c>
      <c r="S86" s="125" t="s">
        <v>42</v>
      </c>
      <c r="T86" s="129" t="s">
        <v>42</v>
      </c>
      <c r="U86" s="125" t="s">
        <v>42</v>
      </c>
      <c r="V86" s="129" t="s">
        <v>42</v>
      </c>
      <c r="W86" s="128" t="s">
        <v>42</v>
      </c>
      <c r="X86" s="129" t="s">
        <v>42</v>
      </c>
      <c r="Y86" s="95" t="s">
        <v>42</v>
      </c>
    </row>
    <row r="87" spans="1:25" ht="18" customHeight="1" x14ac:dyDescent="0.2">
      <c r="A87" s="177">
        <v>18233</v>
      </c>
      <c r="B87" s="120">
        <v>1949</v>
      </c>
      <c r="C87" s="138">
        <v>12331</v>
      </c>
      <c r="D87" s="71" t="s">
        <v>43</v>
      </c>
      <c r="E87" s="71" t="s">
        <v>43</v>
      </c>
      <c r="F87" s="71" t="s">
        <v>43</v>
      </c>
      <c r="G87" s="123" t="s">
        <v>42</v>
      </c>
      <c r="H87" s="121" t="s">
        <v>42</v>
      </c>
      <c r="I87" s="121" t="s">
        <v>42</v>
      </c>
      <c r="J87" s="124" t="s">
        <v>42</v>
      </c>
      <c r="K87" s="119">
        <v>35</v>
      </c>
      <c r="L87" s="64">
        <v>2.8383748276700998E-3</v>
      </c>
      <c r="M87" s="84" t="s">
        <v>42</v>
      </c>
      <c r="N87" s="84" t="s">
        <v>42</v>
      </c>
      <c r="O87" s="84" t="s">
        <v>42</v>
      </c>
      <c r="P87" s="84" t="s">
        <v>42</v>
      </c>
      <c r="Q87" s="125" t="s">
        <v>42</v>
      </c>
      <c r="R87" s="129" t="s">
        <v>42</v>
      </c>
      <c r="S87" s="125" t="s">
        <v>42</v>
      </c>
      <c r="T87" s="129" t="s">
        <v>42</v>
      </c>
      <c r="U87" s="125" t="s">
        <v>42</v>
      </c>
      <c r="V87" s="129" t="s">
        <v>42</v>
      </c>
      <c r="W87" s="128" t="s">
        <v>42</v>
      </c>
      <c r="X87" s="129" t="s">
        <v>42</v>
      </c>
      <c r="Y87" s="95" t="s">
        <v>42</v>
      </c>
    </row>
    <row r="88" spans="1:25" ht="18" customHeight="1" x14ac:dyDescent="0.2">
      <c r="A88" s="177">
        <v>17868</v>
      </c>
      <c r="B88" s="131">
        <v>1948</v>
      </c>
      <c r="C88" s="138">
        <v>11577</v>
      </c>
      <c r="D88" s="71" t="s">
        <v>43</v>
      </c>
      <c r="E88" s="71" t="s">
        <v>43</v>
      </c>
      <c r="F88" s="71" t="s">
        <v>43</v>
      </c>
      <c r="G88" s="123" t="s">
        <v>42</v>
      </c>
      <c r="H88" s="121" t="s">
        <v>42</v>
      </c>
      <c r="I88" s="121" t="s">
        <v>42</v>
      </c>
      <c r="J88" s="124" t="s">
        <v>42</v>
      </c>
      <c r="K88" s="119">
        <v>83</v>
      </c>
      <c r="L88" s="64">
        <v>7.1693875788200745E-3</v>
      </c>
      <c r="M88" s="84" t="s">
        <v>42</v>
      </c>
      <c r="N88" s="84" t="s">
        <v>42</v>
      </c>
      <c r="O88" s="84" t="s">
        <v>42</v>
      </c>
      <c r="P88" s="84" t="s">
        <v>42</v>
      </c>
      <c r="Q88" s="125" t="s">
        <v>42</v>
      </c>
      <c r="R88" s="129" t="s">
        <v>42</v>
      </c>
      <c r="S88" s="125" t="s">
        <v>42</v>
      </c>
      <c r="T88" s="129" t="s">
        <v>42</v>
      </c>
      <c r="U88" s="125" t="s">
        <v>42</v>
      </c>
      <c r="V88" s="129" t="s">
        <v>42</v>
      </c>
      <c r="W88" s="128" t="s">
        <v>42</v>
      </c>
      <c r="X88" s="129" t="s">
        <v>42</v>
      </c>
      <c r="Y88" s="95" t="s">
        <v>42</v>
      </c>
    </row>
    <row r="89" spans="1:25" ht="18" customHeight="1" x14ac:dyDescent="0.2">
      <c r="A89" s="177">
        <v>17502</v>
      </c>
      <c r="B89" s="120">
        <v>1947</v>
      </c>
      <c r="C89" s="138">
        <v>10760</v>
      </c>
      <c r="D89" s="71" t="s">
        <v>43</v>
      </c>
      <c r="E89" s="71" t="s">
        <v>43</v>
      </c>
      <c r="F89" s="71" t="s">
        <v>43</v>
      </c>
      <c r="G89" s="123" t="s">
        <v>42</v>
      </c>
      <c r="H89" s="121" t="s">
        <v>42</v>
      </c>
      <c r="I89" s="121" t="s">
        <v>42</v>
      </c>
      <c r="J89" s="124" t="s">
        <v>42</v>
      </c>
      <c r="K89" s="119">
        <v>-311</v>
      </c>
      <c r="L89" s="64">
        <v>-2.8903345724907062E-2</v>
      </c>
      <c r="M89" s="84" t="s">
        <v>42</v>
      </c>
      <c r="N89" s="84" t="s">
        <v>42</v>
      </c>
      <c r="O89" s="84" t="s">
        <v>42</v>
      </c>
      <c r="P89" s="84" t="s">
        <v>42</v>
      </c>
      <c r="Q89" s="125" t="s">
        <v>42</v>
      </c>
      <c r="R89" s="129" t="s">
        <v>42</v>
      </c>
      <c r="S89" s="125" t="s">
        <v>42</v>
      </c>
      <c r="T89" s="129" t="s">
        <v>42</v>
      </c>
      <c r="U89" s="125" t="s">
        <v>42</v>
      </c>
      <c r="V89" s="129" t="s">
        <v>42</v>
      </c>
      <c r="W89" s="128" t="s">
        <v>42</v>
      </c>
      <c r="X89" s="129" t="s">
        <v>42</v>
      </c>
      <c r="Y89" s="95" t="s">
        <v>42</v>
      </c>
    </row>
    <row r="90" spans="1:25" s="6" customFormat="1" ht="17" customHeight="1" x14ac:dyDescent="0.2">
      <c r="B90" s="146">
        <v>1946</v>
      </c>
      <c r="C90" s="141">
        <v>9957</v>
      </c>
      <c r="D90" s="147" t="s">
        <v>43</v>
      </c>
      <c r="E90" s="147" t="s">
        <v>43</v>
      </c>
      <c r="F90" s="147" t="s">
        <v>43</v>
      </c>
      <c r="G90" s="115" t="s">
        <v>42</v>
      </c>
      <c r="H90" s="109" t="s">
        <v>42</v>
      </c>
      <c r="I90" s="109" t="s">
        <v>42</v>
      </c>
      <c r="J90" s="142" t="s">
        <v>42</v>
      </c>
      <c r="K90" s="134">
        <v>-153</v>
      </c>
      <c r="L90" s="148">
        <v>-1.5366074118710455E-2</v>
      </c>
      <c r="M90" s="149" t="s">
        <v>42</v>
      </c>
      <c r="N90" s="149" t="s">
        <v>42</v>
      </c>
      <c r="O90" s="149" t="s">
        <v>42</v>
      </c>
      <c r="P90" s="149" t="s">
        <v>42</v>
      </c>
      <c r="Q90" s="143" t="s">
        <v>42</v>
      </c>
      <c r="R90" s="144" t="s">
        <v>42</v>
      </c>
      <c r="S90" s="143" t="s">
        <v>42</v>
      </c>
      <c r="T90" s="144" t="s">
        <v>42</v>
      </c>
      <c r="U90" s="143" t="s">
        <v>42</v>
      </c>
      <c r="V90" s="144" t="s">
        <v>42</v>
      </c>
      <c r="W90" s="147" t="s">
        <v>42</v>
      </c>
      <c r="X90" s="144" t="s">
        <v>42</v>
      </c>
      <c r="Y90" s="150" t="s">
        <v>42</v>
      </c>
    </row>
    <row r="91" spans="1:25" s="1" customFormat="1" ht="17" customHeight="1" x14ac:dyDescent="0.15">
      <c r="B91" s="11"/>
      <c r="C91" s="11"/>
      <c r="D91" s="11"/>
      <c r="E91" s="11"/>
      <c r="F91" s="11"/>
      <c r="G91" s="10"/>
      <c r="H91" s="7"/>
      <c r="I91" s="7"/>
      <c r="J91" s="9"/>
      <c r="K91" s="9"/>
      <c r="L91" s="9"/>
      <c r="M91" s="6"/>
      <c r="N91" s="8"/>
      <c r="O91" s="8"/>
      <c r="P91" s="6"/>
      <c r="Q91" s="164"/>
      <c r="R91" s="164"/>
      <c r="S91" s="7"/>
      <c r="T91" s="7"/>
      <c r="U91" s="7"/>
      <c r="V91" s="7"/>
      <c r="W91" s="6"/>
      <c r="X91" s="6"/>
      <c r="Y91" s="6"/>
    </row>
    <row r="92" spans="1:25" s="1" customFormat="1" ht="17" customHeight="1" x14ac:dyDescent="0.15">
      <c r="B92" s="163" t="s">
        <v>44</v>
      </c>
      <c r="C92" s="163"/>
      <c r="D92" s="163"/>
      <c r="E92" s="163"/>
      <c r="F92" s="163"/>
      <c r="G92" s="163"/>
      <c r="H92" s="163"/>
      <c r="I92" s="2"/>
      <c r="J92" s="4"/>
      <c r="K92" s="4"/>
      <c r="L92" s="4"/>
      <c r="N92" s="3"/>
      <c r="O92" s="3"/>
      <c r="Q92" s="164"/>
      <c r="R92" s="164"/>
      <c r="S92" s="2"/>
      <c r="T92" s="2"/>
      <c r="U92" s="2"/>
      <c r="V92" s="2"/>
    </row>
    <row r="93" spans="1:25" s="1" customFormat="1" ht="17" customHeight="1" x14ac:dyDescent="0.15">
      <c r="B93" s="163" t="s">
        <v>49</v>
      </c>
      <c r="C93" s="163"/>
      <c r="D93" s="163"/>
      <c r="E93" s="163"/>
      <c r="F93" s="163"/>
      <c r="G93" s="163"/>
      <c r="H93" s="2"/>
      <c r="I93" s="4"/>
      <c r="M93" s="3"/>
      <c r="N93" s="3"/>
      <c r="Q93" s="164"/>
      <c r="R93" s="5"/>
      <c r="S93" s="2"/>
    </row>
    <row r="94" spans="1:25" s="1" customFormat="1" ht="17" customHeight="1" x14ac:dyDescent="0.15">
      <c r="C94" s="163"/>
      <c r="D94" s="163"/>
      <c r="E94" s="163"/>
      <c r="F94" s="163"/>
      <c r="G94" s="163"/>
      <c r="H94" s="163"/>
      <c r="I94" s="2"/>
      <c r="J94" s="4"/>
      <c r="K94" s="4"/>
      <c r="L94" s="4"/>
      <c r="N94" s="3"/>
      <c r="O94" s="3"/>
      <c r="Q94" s="164"/>
      <c r="R94" s="164"/>
      <c r="S94" s="2"/>
      <c r="T94" s="2"/>
      <c r="U94" s="2"/>
      <c r="V94" s="2"/>
    </row>
    <row r="95" spans="1:25" s="1" customFormat="1" ht="17" customHeight="1" x14ac:dyDescent="0.15">
      <c r="B95" s="163" t="s">
        <v>45</v>
      </c>
      <c r="C95" s="163"/>
      <c r="D95" s="163"/>
      <c r="E95" s="163"/>
      <c r="F95" s="163"/>
      <c r="G95" s="163"/>
      <c r="H95" s="163"/>
      <c r="I95" s="2"/>
      <c r="J95" s="4"/>
      <c r="K95" s="4"/>
      <c r="L95" s="4"/>
      <c r="N95" s="3"/>
      <c r="O95" s="3"/>
      <c r="Q95" s="164"/>
      <c r="R95" s="164"/>
      <c r="S95" s="2"/>
      <c r="T95" s="2"/>
      <c r="U95" s="2"/>
      <c r="V95" s="2"/>
    </row>
    <row r="96" spans="1:25" ht="18" customHeight="1" x14ac:dyDescent="0.2">
      <c r="B96" s="212" t="s">
        <v>50</v>
      </c>
      <c r="C96" s="213"/>
      <c r="D96" s="213"/>
      <c r="E96" s="213"/>
      <c r="F96" s="213"/>
      <c r="G96" s="214"/>
      <c r="H96" s="214"/>
      <c r="I96" s="2"/>
      <c r="J96" s="4"/>
      <c r="K96" s="4"/>
      <c r="L96" s="4"/>
      <c r="M96" s="1"/>
      <c r="N96" s="3"/>
      <c r="O96" s="3"/>
      <c r="P96" s="1"/>
      <c r="R96" s="164"/>
      <c r="S96" s="2"/>
      <c r="T96" s="2"/>
      <c r="U96" s="2"/>
      <c r="V96" s="2"/>
      <c r="W96" s="1"/>
      <c r="X96" s="1"/>
      <c r="Y96" s="1"/>
    </row>
    <row r="97" spans="2:25" ht="18" customHeight="1" x14ac:dyDescent="0.15">
      <c r="B97" s="163" t="s">
        <v>46</v>
      </c>
      <c r="C97" s="163"/>
      <c r="D97" s="163"/>
      <c r="E97" s="163"/>
      <c r="F97" s="163"/>
      <c r="G97" s="163"/>
      <c r="H97" s="163"/>
      <c r="I97" s="1"/>
      <c r="J97" s="1"/>
      <c r="K97" s="1"/>
      <c r="L97" s="1"/>
      <c r="M97" s="1"/>
      <c r="N97" s="3"/>
      <c r="O97" s="3"/>
      <c r="P97" s="1"/>
      <c r="R97" s="164"/>
      <c r="S97" s="2"/>
      <c r="T97" s="1"/>
      <c r="U97" s="1"/>
      <c r="V97" s="1"/>
      <c r="W97" s="1"/>
      <c r="X97" s="1"/>
      <c r="Y97" s="1"/>
    </row>
    <row r="98" spans="2:25" ht="18" customHeight="1" x14ac:dyDescent="0.15">
      <c r="B98" s="163" t="s">
        <v>47</v>
      </c>
      <c r="C98" s="163"/>
      <c r="D98" s="163"/>
      <c r="E98" s="163"/>
      <c r="F98" s="163"/>
      <c r="G98" s="163"/>
      <c r="H98" s="1"/>
      <c r="I98" s="1"/>
      <c r="J98" s="1"/>
      <c r="K98" s="1"/>
      <c r="L98" s="1"/>
      <c r="M98" s="1"/>
      <c r="N98" s="3"/>
      <c r="O98" s="3"/>
      <c r="P98" s="1"/>
      <c r="R98" s="164"/>
      <c r="S98" s="2"/>
      <c r="T98" s="1"/>
      <c r="U98" s="1"/>
      <c r="V98" s="1"/>
      <c r="W98" s="1"/>
      <c r="X98" s="1"/>
      <c r="Y98" s="1"/>
    </row>
    <row r="99" spans="2:25" ht="18" customHeight="1" x14ac:dyDescent="0.2">
      <c r="B99" s="163" t="s">
        <v>48</v>
      </c>
      <c r="C99" s="163"/>
      <c r="D99" s="163"/>
      <c r="E99" s="163"/>
      <c r="F99" s="163"/>
      <c r="G99" s="163"/>
      <c r="I99" s="165"/>
      <c r="R99" s="164"/>
      <c r="S99" s="165"/>
    </row>
  </sheetData>
  <mergeCells count="23">
    <mergeCell ref="S4:S5"/>
    <mergeCell ref="T4:T5"/>
    <mergeCell ref="U4:U5"/>
    <mergeCell ref="J4:J5"/>
    <mergeCell ref="K4:K5"/>
    <mergeCell ref="L4:L5"/>
    <mergeCell ref="M4:M5"/>
    <mergeCell ref="P4:P5"/>
    <mergeCell ref="Q4:R4"/>
    <mergeCell ref="Y4:Y5"/>
    <mergeCell ref="B96:H96"/>
    <mergeCell ref="A1:H2"/>
    <mergeCell ref="B4:B5"/>
    <mergeCell ref="B3:C3"/>
    <mergeCell ref="C4:C5"/>
    <mergeCell ref="D4:E4"/>
    <mergeCell ref="F4:F5"/>
    <mergeCell ref="G4:I4"/>
    <mergeCell ref="N4:N5"/>
    <mergeCell ref="V4:V5"/>
    <mergeCell ref="W4:W5"/>
    <mergeCell ref="X4:X5"/>
    <mergeCell ref="O4:O5"/>
  </mergeCells>
  <pageMargins left="0.75" right="0.75" top="1" bottom="1" header="0.5" footer="0.5"/>
  <pageSetup scale="22" fitToHeight="2" orientation="landscape"/>
  <headerFooter alignWithMargins="0">
    <oddFooter>&amp;LPrivileged and confidential
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660B0-62F3-764B-A854-8F46FB87DAA2}">
  <dimension ref="A1:K73"/>
  <sheetViews>
    <sheetView workbookViewId="0">
      <selection sqref="A1:B1"/>
    </sheetView>
  </sheetViews>
  <sheetFormatPr baseColWidth="10" defaultRowHeight="14" customHeight="1" x14ac:dyDescent="0.15"/>
  <cols>
    <col min="1" max="1" width="10.83203125" style="151"/>
    <col min="2" max="2" width="14.33203125" style="151" bestFit="1" customWidth="1"/>
    <col min="3" max="3" width="13.83203125" style="151" bestFit="1" customWidth="1"/>
    <col min="4" max="4" width="13.1640625" style="151" bestFit="1" customWidth="1"/>
    <col min="5" max="5" width="10.83203125" style="151"/>
    <col min="6" max="6" width="17.1640625" style="151" bestFit="1" customWidth="1"/>
    <col min="7" max="7" width="20.33203125" style="151" bestFit="1" customWidth="1"/>
    <col min="8" max="8" width="18" style="151" bestFit="1" customWidth="1"/>
    <col min="9" max="16384" width="10.83203125" style="151"/>
  </cols>
  <sheetData>
    <row r="1" spans="1:11" ht="14" customHeight="1" x14ac:dyDescent="0.15">
      <c r="A1" s="225" t="s">
        <v>0</v>
      </c>
      <c r="B1" s="225"/>
    </row>
    <row r="3" spans="1:11" ht="14" customHeight="1" x14ac:dyDescent="0.15">
      <c r="B3" s="151" t="s">
        <v>55</v>
      </c>
      <c r="C3" s="151" t="s">
        <v>54</v>
      </c>
      <c r="D3" s="151" t="s">
        <v>53</v>
      </c>
      <c r="G3" s="151" t="s">
        <v>52</v>
      </c>
      <c r="H3" s="151" t="s">
        <v>51</v>
      </c>
    </row>
    <row r="5" spans="1:11" ht="14" customHeight="1" x14ac:dyDescent="0.15">
      <c r="A5" s="151">
        <v>1960</v>
      </c>
      <c r="B5" s="156">
        <v>26201</v>
      </c>
      <c r="C5" s="156">
        <v>27580.246391193599</v>
      </c>
      <c r="F5" s="151">
        <v>1960</v>
      </c>
      <c r="G5" s="153">
        <f t="shared" ref="G5:G36" si="0">C5/B5</f>
        <v>1.0526409828324721</v>
      </c>
      <c r="H5" s="153"/>
    </row>
    <row r="6" spans="1:11" ht="14" customHeight="1" x14ac:dyDescent="0.15">
      <c r="A6" s="151">
        <v>1961</v>
      </c>
      <c r="B6" s="156">
        <v>27918</v>
      </c>
      <c r="C6" s="156">
        <v>28237.232592691202</v>
      </c>
      <c r="F6" s="151">
        <v>1961</v>
      </c>
      <c r="G6" s="153">
        <f t="shared" si="0"/>
        <v>1.0114346512175372</v>
      </c>
      <c r="H6" s="153"/>
    </row>
    <row r="7" spans="1:11" ht="14" customHeight="1" x14ac:dyDescent="0.15">
      <c r="A7" s="151">
        <v>1962</v>
      </c>
      <c r="B7" s="156">
        <v>29236</v>
      </c>
      <c r="C7" s="156">
        <v>28769.147860172801</v>
      </c>
      <c r="F7" s="151">
        <v>1962</v>
      </c>
      <c r="G7" s="153">
        <f t="shared" si="0"/>
        <v>0.98403160008800117</v>
      </c>
      <c r="H7" s="153"/>
    </row>
    <row r="8" spans="1:11" ht="14" customHeight="1" x14ac:dyDescent="0.15">
      <c r="A8" s="151">
        <v>1963</v>
      </c>
      <c r="B8" s="156">
        <v>31101</v>
      </c>
      <c r="C8" s="156">
        <v>29993.8268964864</v>
      </c>
      <c r="D8" s="156">
        <v>16345</v>
      </c>
      <c r="F8" s="151">
        <v>1963</v>
      </c>
      <c r="G8" s="153">
        <f t="shared" si="0"/>
        <v>0.9644007233364329</v>
      </c>
      <c r="H8" s="153">
        <f t="shared" ref="H8:H39" si="1">D8/B8</f>
        <v>0.52554580238577542</v>
      </c>
    </row>
    <row r="9" spans="1:11" ht="14" customHeight="1" x14ac:dyDescent="0.15">
      <c r="A9" s="151">
        <v>1964</v>
      </c>
      <c r="B9" s="156">
        <v>34050</v>
      </c>
      <c r="C9" s="156">
        <v>30401.01209702401</v>
      </c>
      <c r="D9" s="156">
        <v>19069</v>
      </c>
      <c r="F9" s="151">
        <v>1964</v>
      </c>
      <c r="G9" s="153">
        <f t="shared" si="0"/>
        <v>0.8928344228200884</v>
      </c>
      <c r="H9" s="153">
        <f t="shared" si="1"/>
        <v>0.56002936857562413</v>
      </c>
      <c r="J9" s="159"/>
      <c r="K9" s="158"/>
    </row>
    <row r="10" spans="1:11" ht="14" customHeight="1" x14ac:dyDescent="0.15">
      <c r="A10" s="151">
        <v>1965</v>
      </c>
      <c r="B10" s="156">
        <v>36831</v>
      </c>
      <c r="C10" s="156">
        <v>30545.204232192002</v>
      </c>
      <c r="D10" s="156">
        <v>21793</v>
      </c>
      <c r="F10" s="151">
        <v>1965</v>
      </c>
      <c r="G10" s="153">
        <f t="shared" si="0"/>
        <v>0.82933409986674278</v>
      </c>
      <c r="H10" s="153">
        <f t="shared" si="1"/>
        <v>0.59170264179631293</v>
      </c>
      <c r="J10" s="159"/>
      <c r="K10" s="158"/>
    </row>
    <row r="11" spans="1:11" ht="14" customHeight="1" x14ac:dyDescent="0.15">
      <c r="A11" s="151">
        <v>1966</v>
      </c>
      <c r="B11" s="156">
        <v>39399</v>
      </c>
      <c r="C11" s="156">
        <v>31461.737973350409</v>
      </c>
      <c r="D11" s="156">
        <v>24517</v>
      </c>
      <c r="F11" s="151">
        <v>1966</v>
      </c>
      <c r="G11" s="153">
        <f t="shared" si="0"/>
        <v>0.79854153591082033</v>
      </c>
      <c r="H11" s="153">
        <f t="shared" si="1"/>
        <v>0.62227467702225947</v>
      </c>
      <c r="J11" s="159"/>
      <c r="K11" s="158"/>
    </row>
    <row r="12" spans="1:11" ht="14" customHeight="1" x14ac:dyDescent="0.15">
      <c r="A12" s="151">
        <v>1967</v>
      </c>
      <c r="B12" s="156">
        <v>41685</v>
      </c>
      <c r="C12" s="156">
        <v>32039.3820676096</v>
      </c>
      <c r="D12" s="156">
        <v>26152</v>
      </c>
      <c r="F12" s="151">
        <v>1967</v>
      </c>
      <c r="G12" s="153">
        <f t="shared" si="0"/>
        <v>0.76860698255030824</v>
      </c>
      <c r="H12" s="153">
        <f t="shared" si="1"/>
        <v>0.62737195633921072</v>
      </c>
      <c r="J12" s="159"/>
      <c r="K12" s="158"/>
    </row>
    <row r="13" spans="1:11" ht="14" customHeight="1" x14ac:dyDescent="0.15">
      <c r="A13" s="151">
        <v>1968</v>
      </c>
      <c r="B13" s="156">
        <v>45809</v>
      </c>
      <c r="C13" s="156">
        <v>34268.361650175997</v>
      </c>
      <c r="D13" s="156">
        <v>27786</v>
      </c>
      <c r="F13" s="151">
        <v>1968</v>
      </c>
      <c r="G13" s="153">
        <f t="shared" si="0"/>
        <v>0.74807050252518059</v>
      </c>
      <c r="H13" s="153">
        <f t="shared" si="1"/>
        <v>0.60656202929555325</v>
      </c>
      <c r="J13" s="159"/>
      <c r="K13" s="158"/>
    </row>
    <row r="14" spans="1:11" ht="14" customHeight="1" x14ac:dyDescent="0.15">
      <c r="A14" s="151">
        <v>1969</v>
      </c>
      <c r="B14" s="156">
        <v>49781</v>
      </c>
      <c r="C14" s="156">
        <v>34033.139468697598</v>
      </c>
      <c r="D14" s="156">
        <v>29421</v>
      </c>
      <c r="F14" s="151">
        <v>1969</v>
      </c>
      <c r="G14" s="153">
        <f t="shared" si="0"/>
        <v>0.68365720794474993</v>
      </c>
      <c r="H14" s="153">
        <f t="shared" si="1"/>
        <v>0.59100861774572633</v>
      </c>
      <c r="J14" s="159"/>
      <c r="K14" s="158"/>
    </row>
    <row r="15" spans="1:11" ht="14" customHeight="1" x14ac:dyDescent="0.15">
      <c r="A15" s="151">
        <v>1970</v>
      </c>
      <c r="B15" s="157">
        <v>56061</v>
      </c>
      <c r="C15" s="157">
        <v>34702.796399999999</v>
      </c>
      <c r="D15" s="156">
        <v>32690</v>
      </c>
      <c r="F15" s="151">
        <v>1970</v>
      </c>
      <c r="G15" s="153">
        <f t="shared" si="0"/>
        <v>0.61901850484293897</v>
      </c>
      <c r="H15" s="153">
        <f t="shared" si="1"/>
        <v>0.58311482135530934</v>
      </c>
      <c r="J15" s="159"/>
      <c r="K15" s="158"/>
    </row>
    <row r="16" spans="1:11" ht="14" customHeight="1" x14ac:dyDescent="0.15">
      <c r="A16" s="151">
        <v>1971</v>
      </c>
      <c r="B16" s="157">
        <v>62888</v>
      </c>
      <c r="C16" s="157">
        <v>35086.8243</v>
      </c>
      <c r="D16" s="156">
        <v>35958</v>
      </c>
      <c r="F16" s="151">
        <v>1971</v>
      </c>
      <c r="G16" s="153">
        <f t="shared" si="0"/>
        <v>0.55792558675741</v>
      </c>
      <c r="H16" s="153">
        <f t="shared" si="1"/>
        <v>0.57177839969469535</v>
      </c>
      <c r="J16" s="159"/>
      <c r="K16" s="158"/>
    </row>
    <row r="17" spans="1:11" ht="14" customHeight="1" x14ac:dyDescent="0.15">
      <c r="A17" s="151">
        <v>1972</v>
      </c>
      <c r="B17" s="157">
        <v>70592</v>
      </c>
      <c r="C17" s="157">
        <v>37601.677500000013</v>
      </c>
      <c r="D17" s="156">
        <v>45765</v>
      </c>
      <c r="F17" s="151">
        <v>1972</v>
      </c>
      <c r="G17" s="153">
        <f t="shared" si="0"/>
        <v>0.53266202260879436</v>
      </c>
      <c r="H17" s="153">
        <f t="shared" si="1"/>
        <v>0.64830292384406163</v>
      </c>
      <c r="J17" s="159"/>
      <c r="K17" s="158"/>
    </row>
    <row r="18" spans="1:11" ht="14" customHeight="1" x14ac:dyDescent="0.15">
      <c r="A18" s="151">
        <v>1973</v>
      </c>
      <c r="B18" s="157">
        <v>81801</v>
      </c>
      <c r="C18" s="157">
        <v>38701.167119999998</v>
      </c>
      <c r="D18" s="156">
        <v>52303</v>
      </c>
      <c r="F18" s="151">
        <v>1973</v>
      </c>
      <c r="G18" s="153">
        <f t="shared" si="0"/>
        <v>0.47311361865991858</v>
      </c>
      <c r="H18" s="153">
        <f t="shared" si="1"/>
        <v>0.63939316145279401</v>
      </c>
      <c r="J18" s="159"/>
      <c r="K18" s="158"/>
    </row>
    <row r="19" spans="1:11" ht="14" customHeight="1" x14ac:dyDescent="0.15">
      <c r="A19" s="151">
        <v>1974</v>
      </c>
      <c r="B19" s="157">
        <v>92681</v>
      </c>
      <c r="C19" s="157">
        <v>42450.6728</v>
      </c>
      <c r="D19" s="156">
        <v>57207</v>
      </c>
      <c r="F19" s="151">
        <v>1974</v>
      </c>
      <c r="G19" s="153">
        <f t="shared" si="0"/>
        <v>0.45802993925400026</v>
      </c>
      <c r="H19" s="153">
        <f t="shared" si="1"/>
        <v>0.61724625327737082</v>
      </c>
      <c r="J19" s="159"/>
      <c r="K19" s="158"/>
    </row>
    <row r="20" spans="1:11" ht="14" customHeight="1" x14ac:dyDescent="0.15">
      <c r="A20" s="151">
        <v>1975</v>
      </c>
      <c r="B20" s="157">
        <v>115100</v>
      </c>
      <c r="C20" s="157">
        <v>59367</v>
      </c>
      <c r="D20" s="156">
        <v>67014</v>
      </c>
      <c r="F20" s="151">
        <v>1975</v>
      </c>
      <c r="G20" s="153">
        <f t="shared" si="0"/>
        <v>0.51578627280625544</v>
      </c>
      <c r="H20" s="153">
        <f t="shared" si="1"/>
        <v>0.58222415291051255</v>
      </c>
      <c r="J20" s="159"/>
      <c r="K20" s="158"/>
    </row>
    <row r="21" spans="1:11" ht="14" customHeight="1" x14ac:dyDescent="0.15">
      <c r="A21" s="151">
        <v>1976</v>
      </c>
      <c r="B21" s="157">
        <v>137005</v>
      </c>
      <c r="C21" s="157">
        <v>71096</v>
      </c>
      <c r="D21" s="156">
        <v>84477</v>
      </c>
      <c r="F21" s="151">
        <v>1976</v>
      </c>
      <c r="G21" s="153">
        <f t="shared" si="0"/>
        <v>0.51892996605963282</v>
      </c>
      <c r="H21" s="153">
        <f t="shared" si="1"/>
        <v>0.61659793438195687</v>
      </c>
      <c r="J21" s="159"/>
      <c r="K21" s="158"/>
    </row>
    <row r="22" spans="1:11" ht="14" customHeight="1" x14ac:dyDescent="0.15">
      <c r="A22" s="151">
        <v>1977</v>
      </c>
      <c r="B22" s="157">
        <v>159811</v>
      </c>
      <c r="C22" s="157">
        <v>84059</v>
      </c>
      <c r="D22" s="156">
        <v>92475</v>
      </c>
      <c r="E22" s="155"/>
      <c r="F22" s="151">
        <v>1977</v>
      </c>
      <c r="G22" s="153">
        <f t="shared" si="0"/>
        <v>0.52599007577701162</v>
      </c>
      <c r="H22" s="153">
        <f t="shared" si="1"/>
        <v>0.57865228300930471</v>
      </c>
      <c r="J22" s="159"/>
      <c r="K22" s="158"/>
    </row>
    <row r="23" spans="1:11" ht="14" customHeight="1" x14ac:dyDescent="0.15">
      <c r="A23" s="151">
        <v>1978</v>
      </c>
      <c r="B23" s="157">
        <v>186195</v>
      </c>
      <c r="C23" s="157">
        <v>95834</v>
      </c>
      <c r="D23" s="156">
        <v>105019</v>
      </c>
      <c r="E23" s="155"/>
      <c r="F23" s="151">
        <v>1978</v>
      </c>
      <c r="G23" s="153">
        <f t="shared" si="0"/>
        <v>0.51469695749080269</v>
      </c>
      <c r="H23" s="153">
        <f t="shared" si="1"/>
        <v>0.56402696098176641</v>
      </c>
      <c r="J23" s="159"/>
      <c r="K23" s="158"/>
    </row>
    <row r="24" spans="1:11" ht="14" customHeight="1" x14ac:dyDescent="0.15">
      <c r="A24" s="151">
        <v>1979</v>
      </c>
      <c r="B24" s="157">
        <v>221038</v>
      </c>
      <c r="C24" s="157">
        <v>104448</v>
      </c>
      <c r="D24" s="156">
        <v>122973</v>
      </c>
      <c r="E24" s="155"/>
      <c r="F24" s="151">
        <v>1979</v>
      </c>
      <c r="G24" s="153">
        <f t="shared" si="0"/>
        <v>0.47253413440222947</v>
      </c>
      <c r="H24" s="153">
        <f t="shared" si="1"/>
        <v>0.55634325319628297</v>
      </c>
      <c r="J24" s="159"/>
      <c r="K24" s="158"/>
    </row>
    <row r="25" spans="1:11" ht="14" customHeight="1" x14ac:dyDescent="0.2">
      <c r="A25" s="151">
        <v>1980</v>
      </c>
      <c r="B25" s="157">
        <v>260036</v>
      </c>
      <c r="C25" s="160">
        <v>113890</v>
      </c>
      <c r="D25" s="156">
        <v>150941</v>
      </c>
      <c r="E25" s="155"/>
      <c r="F25" s="151">
        <v>1980</v>
      </c>
      <c r="G25" s="153">
        <f t="shared" si="0"/>
        <v>0.43797781845590611</v>
      </c>
      <c r="H25" s="153">
        <f t="shared" si="1"/>
        <v>0.58046193603962526</v>
      </c>
      <c r="J25" s="159"/>
      <c r="K25" s="158"/>
    </row>
    <row r="26" spans="1:11" ht="14" customHeight="1" x14ac:dyDescent="0.15">
      <c r="A26" s="151">
        <v>1981</v>
      </c>
      <c r="B26" s="157">
        <v>290262</v>
      </c>
      <c r="C26" s="156">
        <v>128045</v>
      </c>
      <c r="D26" s="156">
        <v>182361</v>
      </c>
      <c r="E26" s="155"/>
      <c r="F26" s="151">
        <v>1981</v>
      </c>
      <c r="G26" s="153">
        <f t="shared" si="0"/>
        <v>0.44113593925488009</v>
      </c>
      <c r="H26" s="153">
        <f t="shared" si="1"/>
        <v>0.62826343096926229</v>
      </c>
      <c r="J26" s="159"/>
      <c r="K26" s="158"/>
    </row>
    <row r="27" spans="1:11" ht="14" customHeight="1" x14ac:dyDescent="0.15">
      <c r="A27" s="151">
        <v>1982</v>
      </c>
      <c r="B27" s="157">
        <v>319630</v>
      </c>
      <c r="C27" s="156">
        <v>136302</v>
      </c>
      <c r="D27" s="156">
        <v>215327</v>
      </c>
      <c r="E27" s="155"/>
      <c r="F27" s="151">
        <v>1982</v>
      </c>
      <c r="G27" s="153">
        <f t="shared" si="0"/>
        <v>0.42643681757031565</v>
      </c>
      <c r="H27" s="153">
        <f t="shared" si="1"/>
        <v>0.67367581265838627</v>
      </c>
      <c r="J27" s="159"/>
      <c r="K27" s="158"/>
    </row>
    <row r="28" spans="1:11" ht="14" customHeight="1" x14ac:dyDescent="0.15">
      <c r="A28" s="151">
        <v>1983</v>
      </c>
      <c r="B28" s="157">
        <v>351406</v>
      </c>
      <c r="C28" s="156">
        <v>146415</v>
      </c>
      <c r="D28" s="156">
        <v>242555</v>
      </c>
      <c r="E28" s="155"/>
      <c r="F28" s="151">
        <v>1983</v>
      </c>
      <c r="G28" s="153">
        <f t="shared" si="0"/>
        <v>0.41665480953654749</v>
      </c>
      <c r="H28" s="153">
        <f t="shared" si="1"/>
        <v>0.69024148705485966</v>
      </c>
      <c r="J28" s="159"/>
      <c r="K28" s="158"/>
    </row>
    <row r="29" spans="1:11" ht="14" customHeight="1" x14ac:dyDescent="0.15">
      <c r="A29" s="151">
        <v>1984</v>
      </c>
      <c r="B29" s="157">
        <v>377961</v>
      </c>
      <c r="C29" s="156">
        <v>156932</v>
      </c>
      <c r="D29" s="156">
        <v>289986</v>
      </c>
      <c r="E29" s="155"/>
      <c r="F29" s="151">
        <v>1984</v>
      </c>
      <c r="G29" s="153">
        <f t="shared" si="0"/>
        <v>0.41520685996703366</v>
      </c>
      <c r="H29" s="153">
        <f t="shared" si="1"/>
        <v>0.76723788962353257</v>
      </c>
      <c r="J29" s="159"/>
      <c r="K29" s="158"/>
    </row>
    <row r="30" spans="1:11" ht="14" customHeight="1" x14ac:dyDescent="0.15">
      <c r="A30" s="151">
        <v>1985</v>
      </c>
      <c r="B30" s="157">
        <v>414665</v>
      </c>
      <c r="C30" s="156">
        <v>168517</v>
      </c>
      <c r="D30" s="156">
        <v>320731</v>
      </c>
      <c r="E30" s="155"/>
      <c r="F30" s="151">
        <v>1985</v>
      </c>
      <c r="G30" s="153">
        <f t="shared" si="0"/>
        <v>0.40639311251251009</v>
      </c>
      <c r="H30" s="153">
        <f t="shared" si="1"/>
        <v>0.77347015060349922</v>
      </c>
      <c r="J30" s="159"/>
      <c r="K30" s="158"/>
    </row>
    <row r="31" spans="1:11" ht="14" customHeight="1" x14ac:dyDescent="0.15">
      <c r="A31" s="151">
        <v>1986</v>
      </c>
      <c r="B31" s="157">
        <v>446703</v>
      </c>
      <c r="C31" s="156">
        <v>183323</v>
      </c>
      <c r="D31" s="156">
        <v>377604</v>
      </c>
      <c r="E31" s="155"/>
      <c r="F31" s="151">
        <v>1986</v>
      </c>
      <c r="G31" s="153">
        <f t="shared" si="0"/>
        <v>0.4103912442943074</v>
      </c>
      <c r="H31" s="153">
        <f t="shared" si="1"/>
        <v>0.84531332899040301</v>
      </c>
      <c r="J31" s="159"/>
      <c r="K31" s="158"/>
    </row>
    <row r="32" spans="1:11" ht="14" customHeight="1" x14ac:dyDescent="0.15">
      <c r="A32" s="151">
        <v>1987</v>
      </c>
      <c r="B32" s="157">
        <v>497009</v>
      </c>
      <c r="C32" s="156">
        <v>204763</v>
      </c>
      <c r="D32" s="156">
        <v>439431</v>
      </c>
      <c r="E32" s="155"/>
      <c r="F32" s="151">
        <v>1987</v>
      </c>
      <c r="G32" s="153">
        <f t="shared" si="0"/>
        <v>0.41199052733451508</v>
      </c>
      <c r="H32" s="153">
        <f t="shared" si="1"/>
        <v>0.88415099122953511</v>
      </c>
      <c r="J32" s="159"/>
      <c r="K32" s="158"/>
    </row>
    <row r="33" spans="1:11" ht="14" customHeight="1" x14ac:dyDescent="0.15">
      <c r="A33" s="151">
        <v>1988</v>
      </c>
      <c r="B33" s="157">
        <v>556060</v>
      </c>
      <c r="C33" s="156">
        <v>200065</v>
      </c>
      <c r="D33" s="156">
        <v>546724</v>
      </c>
      <c r="E33" s="155"/>
      <c r="F33" s="151">
        <v>1988</v>
      </c>
      <c r="G33" s="153">
        <f t="shared" si="0"/>
        <v>0.35979031039815845</v>
      </c>
      <c r="H33" s="153">
        <f t="shared" si="1"/>
        <v>0.98321044491601628</v>
      </c>
      <c r="J33" s="159"/>
      <c r="K33" s="158"/>
    </row>
    <row r="34" spans="1:11" ht="14" customHeight="1" x14ac:dyDescent="0.15">
      <c r="A34" s="151">
        <v>1989</v>
      </c>
      <c r="B34" s="157">
        <v>615151</v>
      </c>
      <c r="C34" s="156">
        <v>189121</v>
      </c>
      <c r="D34" s="156">
        <v>657699</v>
      </c>
      <c r="E34" s="155"/>
      <c r="F34" s="151">
        <v>1989</v>
      </c>
      <c r="G34" s="153">
        <f t="shared" si="0"/>
        <v>0.30743833627840972</v>
      </c>
      <c r="H34" s="153">
        <f t="shared" si="1"/>
        <v>1.0691667574302894</v>
      </c>
      <c r="J34" s="159"/>
      <c r="K34" s="158"/>
    </row>
    <row r="35" spans="1:11" ht="14" customHeight="1" x14ac:dyDescent="0.15">
      <c r="A35" s="151">
        <v>1990</v>
      </c>
      <c r="B35" s="157">
        <v>671439</v>
      </c>
      <c r="C35" s="156">
        <v>184233</v>
      </c>
      <c r="D35" s="156">
        <v>769266</v>
      </c>
      <c r="E35" s="155"/>
      <c r="F35" s="151">
        <v>1990</v>
      </c>
      <c r="G35" s="153">
        <f t="shared" si="0"/>
        <v>0.2743853127387596</v>
      </c>
      <c r="H35" s="153">
        <f t="shared" si="1"/>
        <v>1.1456975242724954</v>
      </c>
      <c r="J35" s="159"/>
      <c r="K35" s="158"/>
    </row>
    <row r="36" spans="1:11" ht="14" customHeight="1" x14ac:dyDescent="0.15">
      <c r="A36" s="151">
        <v>1991</v>
      </c>
      <c r="B36" s="157">
        <v>706665</v>
      </c>
      <c r="C36" s="156">
        <v>196365</v>
      </c>
      <c r="D36" s="156">
        <v>809926</v>
      </c>
      <c r="E36" s="155"/>
      <c r="F36" s="151">
        <v>1991</v>
      </c>
      <c r="G36" s="153">
        <f t="shared" si="0"/>
        <v>0.27787565536711173</v>
      </c>
      <c r="H36" s="153">
        <f t="shared" si="1"/>
        <v>1.1461244012367953</v>
      </c>
      <c r="J36" s="159"/>
      <c r="K36" s="158"/>
    </row>
    <row r="37" spans="1:11" ht="14" customHeight="1" x14ac:dyDescent="0.15">
      <c r="A37" s="151">
        <v>1992</v>
      </c>
      <c r="B37" s="157">
        <v>731793</v>
      </c>
      <c r="C37" s="156">
        <v>242446</v>
      </c>
      <c r="D37" s="156">
        <v>846353</v>
      </c>
      <c r="E37" s="155"/>
      <c r="F37" s="151">
        <v>1992</v>
      </c>
      <c r="G37" s="153">
        <f t="shared" ref="G37:G66" si="2">C37/B37</f>
        <v>0.33130407095995723</v>
      </c>
      <c r="H37" s="153">
        <f t="shared" si="1"/>
        <v>1.1565470016794366</v>
      </c>
      <c r="J37" s="159"/>
      <c r="K37" s="158"/>
    </row>
    <row r="38" spans="1:11" ht="14" customHeight="1" x14ac:dyDescent="0.15">
      <c r="A38" s="151">
        <v>1993</v>
      </c>
      <c r="B38" s="157">
        <v>770871</v>
      </c>
      <c r="C38" s="156">
        <v>318791</v>
      </c>
      <c r="D38" s="156">
        <v>880030</v>
      </c>
      <c r="E38" s="155"/>
      <c r="F38" s="151">
        <v>1993</v>
      </c>
      <c r="G38" s="153">
        <f t="shared" si="2"/>
        <v>0.41354649480911854</v>
      </c>
      <c r="H38" s="153">
        <f t="shared" si="1"/>
        <v>1.1416047561784008</v>
      </c>
      <c r="J38" s="159"/>
      <c r="K38" s="158"/>
    </row>
    <row r="39" spans="1:11" ht="14" customHeight="1" x14ac:dyDescent="0.15">
      <c r="A39" s="151">
        <v>1994</v>
      </c>
      <c r="B39" s="157">
        <v>811916</v>
      </c>
      <c r="C39" s="156">
        <v>324575</v>
      </c>
      <c r="D39" s="156">
        <v>898879</v>
      </c>
      <c r="E39" s="155"/>
      <c r="F39" s="151">
        <v>1994</v>
      </c>
      <c r="G39" s="153">
        <f t="shared" si="2"/>
        <v>0.39976426132752652</v>
      </c>
      <c r="H39" s="153">
        <f t="shared" si="1"/>
        <v>1.1071083708166856</v>
      </c>
      <c r="J39" s="159"/>
      <c r="K39" s="158"/>
    </row>
    <row r="40" spans="1:11" ht="14" customHeight="1" x14ac:dyDescent="0.15">
      <c r="A40" s="151">
        <v>1995</v>
      </c>
      <c r="B40" s="157">
        <v>853077</v>
      </c>
      <c r="C40" s="156">
        <v>378245</v>
      </c>
      <c r="D40" s="156">
        <v>953992</v>
      </c>
      <c r="E40" s="155"/>
      <c r="F40" s="151">
        <v>1995</v>
      </c>
      <c r="G40" s="153">
        <f t="shared" si="2"/>
        <v>0.44338904928863399</v>
      </c>
      <c r="H40" s="153">
        <f t="shared" ref="H40:H66" si="3">D40/B40</f>
        <v>1.1182953004242291</v>
      </c>
      <c r="K40" s="158"/>
    </row>
    <row r="41" spans="1:11" ht="14" customHeight="1" x14ac:dyDescent="0.15">
      <c r="A41" s="151">
        <v>1996</v>
      </c>
      <c r="B41" s="157">
        <v>911258</v>
      </c>
      <c r="C41" s="156">
        <v>400253</v>
      </c>
      <c r="D41" s="156">
        <v>989160</v>
      </c>
      <c r="E41" s="155"/>
      <c r="F41" s="151">
        <v>1996</v>
      </c>
      <c r="G41" s="153">
        <f t="shared" si="2"/>
        <v>0.43923126052116962</v>
      </c>
      <c r="H41" s="153">
        <f t="shared" si="3"/>
        <v>1.0854884127217539</v>
      </c>
      <c r="K41" s="158"/>
    </row>
    <row r="42" spans="1:11" ht="14" customHeight="1" x14ac:dyDescent="0.15">
      <c r="A42" s="151">
        <v>1997</v>
      </c>
      <c r="B42" s="157">
        <v>953952</v>
      </c>
      <c r="C42" s="156">
        <v>411845</v>
      </c>
      <c r="D42" s="156">
        <v>1068083</v>
      </c>
      <c r="E42" s="155"/>
      <c r="F42" s="151">
        <v>1997</v>
      </c>
      <c r="G42" s="153">
        <f t="shared" si="2"/>
        <v>0.43172507631411222</v>
      </c>
      <c r="H42" s="153">
        <f t="shared" si="3"/>
        <v>1.1196401915400356</v>
      </c>
    </row>
    <row r="43" spans="1:11" ht="14" customHeight="1" x14ac:dyDescent="0.15">
      <c r="A43" s="151">
        <v>1998</v>
      </c>
      <c r="B43" s="157">
        <v>999326</v>
      </c>
      <c r="C43" s="156">
        <v>408217</v>
      </c>
      <c r="D43" s="156">
        <v>1197975</v>
      </c>
      <c r="E43" s="155"/>
      <c r="F43" s="151">
        <v>1998</v>
      </c>
      <c r="G43" s="153">
        <f t="shared" si="2"/>
        <v>0.40849232382625889</v>
      </c>
      <c r="H43" s="153">
        <f t="shared" si="3"/>
        <v>1.1987829797283369</v>
      </c>
    </row>
    <row r="44" spans="1:11" ht="14" customHeight="1" x14ac:dyDescent="0.15">
      <c r="A44" s="151">
        <v>1999</v>
      </c>
      <c r="B44" s="157">
        <v>1044150</v>
      </c>
      <c r="C44" s="156">
        <v>410732</v>
      </c>
      <c r="D44" s="156">
        <v>1335310</v>
      </c>
      <c r="E44" s="155"/>
      <c r="F44" s="151">
        <v>1999</v>
      </c>
      <c r="G44" s="153">
        <f t="shared" si="2"/>
        <v>0.393364937987837</v>
      </c>
      <c r="H44" s="153">
        <f t="shared" si="3"/>
        <v>1.2788488244026242</v>
      </c>
    </row>
    <row r="45" spans="1:11" ht="14" customHeight="1" x14ac:dyDescent="0.15">
      <c r="A45" s="151">
        <v>2000</v>
      </c>
      <c r="B45" s="157">
        <v>1101143</v>
      </c>
      <c r="C45" s="156">
        <v>414826</v>
      </c>
      <c r="D45" s="156">
        <v>1489460</v>
      </c>
      <c r="E45" s="155"/>
      <c r="F45" s="151">
        <v>2000</v>
      </c>
      <c r="G45" s="153">
        <f t="shared" si="2"/>
        <v>0.37672309591034042</v>
      </c>
      <c r="H45" s="153">
        <f t="shared" si="3"/>
        <v>1.3526490201545123</v>
      </c>
    </row>
    <row r="46" spans="1:11" ht="14" customHeight="1" x14ac:dyDescent="0.15">
      <c r="A46" s="151">
        <v>2001</v>
      </c>
      <c r="B46" s="157">
        <v>1145323</v>
      </c>
      <c r="C46" s="156">
        <v>400663</v>
      </c>
      <c r="D46" s="156">
        <v>1646888</v>
      </c>
      <c r="E46" s="155"/>
      <c r="F46" s="151">
        <v>2001</v>
      </c>
      <c r="G46" s="153">
        <f t="shared" si="2"/>
        <v>0.34982533311563635</v>
      </c>
      <c r="H46" s="153">
        <f t="shared" si="3"/>
        <v>1.4379244981546691</v>
      </c>
    </row>
    <row r="47" spans="1:11" ht="14" customHeight="1" x14ac:dyDescent="0.15">
      <c r="A47" s="151">
        <v>2002</v>
      </c>
      <c r="B47" s="157">
        <v>1191515</v>
      </c>
      <c r="C47" s="156">
        <v>422181</v>
      </c>
      <c r="D47" s="156">
        <v>1831245</v>
      </c>
      <c r="E47" s="155"/>
      <c r="F47" s="151">
        <v>2002</v>
      </c>
      <c r="G47" s="153">
        <f t="shared" si="2"/>
        <v>0.35432285787421897</v>
      </c>
      <c r="H47" s="153">
        <f t="shared" si="3"/>
        <v>1.5369046969614315</v>
      </c>
    </row>
    <row r="48" spans="1:11" ht="14" customHeight="1" x14ac:dyDescent="0.15">
      <c r="A48" s="151">
        <v>2003</v>
      </c>
      <c r="B48" s="157">
        <v>1259675</v>
      </c>
      <c r="C48" s="156">
        <v>462610</v>
      </c>
      <c r="D48" s="156">
        <v>1938056</v>
      </c>
      <c r="F48" s="151">
        <v>2003</v>
      </c>
      <c r="G48" s="153">
        <f t="shared" si="2"/>
        <v>0.36724551967769464</v>
      </c>
      <c r="H48" s="153">
        <f t="shared" si="3"/>
        <v>1.5385365272788616</v>
      </c>
    </row>
    <row r="49" spans="1:8" ht="14" customHeight="1" x14ac:dyDescent="0.15">
      <c r="A49" s="151">
        <v>2004</v>
      </c>
      <c r="B49" s="157">
        <v>1323420</v>
      </c>
      <c r="C49" s="156">
        <v>526431</v>
      </c>
      <c r="D49" s="156">
        <v>2084323</v>
      </c>
      <c r="F49" s="151">
        <v>2004</v>
      </c>
      <c r="G49" s="153">
        <f t="shared" si="2"/>
        <v>0.39778074987532303</v>
      </c>
      <c r="H49" s="153">
        <f t="shared" si="3"/>
        <v>1.5749520182557313</v>
      </c>
    </row>
    <row r="50" spans="1:8" ht="14" customHeight="1" x14ac:dyDescent="0.15">
      <c r="A50" s="151">
        <v>2005</v>
      </c>
      <c r="B50" s="157">
        <v>1399643</v>
      </c>
      <c r="C50" s="156">
        <v>573492</v>
      </c>
      <c r="D50" s="156">
        <v>2309962</v>
      </c>
      <c r="F50" s="151">
        <v>2005</v>
      </c>
      <c r="G50" s="153">
        <f t="shared" si="2"/>
        <v>0.40974162697202071</v>
      </c>
      <c r="H50" s="153">
        <f t="shared" si="3"/>
        <v>1.6503937075382793</v>
      </c>
    </row>
    <row r="51" spans="1:8" ht="14" customHeight="1" x14ac:dyDescent="0.15">
      <c r="A51" s="151">
        <v>2006</v>
      </c>
      <c r="B51" s="157">
        <v>1472837</v>
      </c>
      <c r="C51" s="156">
        <v>619115</v>
      </c>
      <c r="D51" s="156">
        <v>2528565</v>
      </c>
      <c r="F51" s="151">
        <v>2006</v>
      </c>
      <c r="G51" s="153">
        <f t="shared" si="2"/>
        <v>0.42035540932228072</v>
      </c>
      <c r="H51" s="153">
        <f t="shared" si="3"/>
        <v>1.7167989397333174</v>
      </c>
    </row>
    <row r="52" spans="1:8" ht="14" customHeight="1" x14ac:dyDescent="0.15">
      <c r="A52" s="151">
        <v>2007</v>
      </c>
      <c r="B52" s="157">
        <v>1545792</v>
      </c>
      <c r="C52" s="156">
        <v>666880</v>
      </c>
      <c r="D52" s="156">
        <v>2712184</v>
      </c>
      <c r="F52" s="151">
        <v>2007</v>
      </c>
      <c r="G52" s="153">
        <f t="shared" si="2"/>
        <v>0.43141638719827763</v>
      </c>
      <c r="H52" s="153">
        <f t="shared" si="3"/>
        <v>1.7545594750134559</v>
      </c>
    </row>
    <row r="53" spans="1:8" ht="14" customHeight="1" x14ac:dyDescent="0.15">
      <c r="A53" s="151">
        <v>2008</v>
      </c>
      <c r="B53" s="157">
        <v>1594737</v>
      </c>
      <c r="C53" s="156">
        <v>809985</v>
      </c>
      <c r="D53" s="156">
        <v>2946428</v>
      </c>
      <c r="F53" s="151">
        <v>2008</v>
      </c>
      <c r="G53" s="153">
        <f t="shared" si="2"/>
        <v>0.50791133585036274</v>
      </c>
      <c r="H53" s="153">
        <f t="shared" si="3"/>
        <v>1.8475949325813599</v>
      </c>
    </row>
    <row r="54" spans="1:8" ht="14" customHeight="1" x14ac:dyDescent="0.15">
      <c r="A54" s="151">
        <v>2009</v>
      </c>
      <c r="B54" s="157">
        <v>1551882</v>
      </c>
      <c r="C54" s="156">
        <v>1005405</v>
      </c>
      <c r="D54" s="156">
        <v>2862574</v>
      </c>
      <c r="F54" s="151">
        <v>2009</v>
      </c>
      <c r="G54" s="153">
        <f t="shared" si="2"/>
        <v>0.64786175753053388</v>
      </c>
      <c r="H54" s="153">
        <f t="shared" si="3"/>
        <v>1.8445822556096405</v>
      </c>
    </row>
    <row r="55" spans="1:8" ht="14" customHeight="1" x14ac:dyDescent="0.15">
      <c r="A55" s="154">
        <v>2010</v>
      </c>
      <c r="B55" s="157">
        <v>1612381</v>
      </c>
      <c r="C55" s="156">
        <v>1220252</v>
      </c>
      <c r="D55" s="156">
        <v>2837763</v>
      </c>
      <c r="F55" s="154">
        <v>2010</v>
      </c>
      <c r="G55" s="153">
        <f t="shared" si="2"/>
        <v>0.75680127711750511</v>
      </c>
      <c r="H55" s="153">
        <f t="shared" si="3"/>
        <v>1.7599829072657145</v>
      </c>
    </row>
    <row r="56" spans="1:8" ht="14" customHeight="1" x14ac:dyDescent="0.15">
      <c r="A56" s="154">
        <v>2011</v>
      </c>
      <c r="B56" s="157">
        <v>1664211</v>
      </c>
      <c r="C56" s="157">
        <v>1353765</v>
      </c>
      <c r="D56" s="156">
        <v>2857447</v>
      </c>
      <c r="F56" s="154">
        <v>2011</v>
      </c>
      <c r="G56" s="153">
        <f t="shared" si="2"/>
        <v>0.81345754835174144</v>
      </c>
      <c r="H56" s="153">
        <f t="shared" si="3"/>
        <v>1.7169980248898726</v>
      </c>
    </row>
    <row r="57" spans="1:8" ht="14" customHeight="1" x14ac:dyDescent="0.15">
      <c r="A57" s="154">
        <v>2012</v>
      </c>
      <c r="B57" s="157">
        <v>1713241</v>
      </c>
      <c r="C57" s="157">
        <v>1447791</v>
      </c>
      <c r="D57" s="156">
        <v>2956840</v>
      </c>
      <c r="F57" s="154">
        <v>2012</v>
      </c>
      <c r="G57" s="153">
        <f t="shared" si="2"/>
        <v>0.84505974349201307</v>
      </c>
      <c r="H57" s="153">
        <f t="shared" si="3"/>
        <v>1.7258751103901904</v>
      </c>
    </row>
    <row r="58" spans="1:8" ht="14" customHeight="1" x14ac:dyDescent="0.15">
      <c r="A58" s="154">
        <v>2013</v>
      </c>
      <c r="B58" s="157">
        <v>1782296</v>
      </c>
      <c r="C58" s="157">
        <v>1519787</v>
      </c>
      <c r="D58" s="156">
        <v>2964269</v>
      </c>
      <c r="F58" s="154">
        <v>2013</v>
      </c>
      <c r="G58" s="153">
        <f t="shared" si="2"/>
        <v>0.8527130173663634</v>
      </c>
      <c r="H58" s="153">
        <f t="shared" si="3"/>
        <v>1.6631743548770799</v>
      </c>
    </row>
    <row r="59" spans="1:8" ht="14" customHeight="1" x14ac:dyDescent="0.15">
      <c r="A59" s="154">
        <v>2014</v>
      </c>
      <c r="B59" s="156">
        <v>1862827</v>
      </c>
      <c r="C59" s="156">
        <v>1622144</v>
      </c>
      <c r="D59" s="156">
        <v>2960425</v>
      </c>
      <c r="E59" s="152"/>
      <c r="F59" s="154">
        <v>2014</v>
      </c>
      <c r="G59" s="153">
        <f t="shared" si="2"/>
        <v>0.8707969124347027</v>
      </c>
      <c r="H59" s="153">
        <f t="shared" si="3"/>
        <v>1.5892109143790594</v>
      </c>
    </row>
    <row r="60" spans="1:8" ht="14" customHeight="1" x14ac:dyDescent="0.15">
      <c r="A60" s="154">
        <v>2015</v>
      </c>
      <c r="B60" s="156">
        <v>1920998</v>
      </c>
      <c r="C60" s="156">
        <v>1683922</v>
      </c>
      <c r="D60" s="156">
        <v>2999374</v>
      </c>
      <c r="E60" s="152"/>
      <c r="F60" s="154">
        <v>2015</v>
      </c>
      <c r="G60" s="153">
        <f t="shared" si="2"/>
        <v>0.87658706568148426</v>
      </c>
      <c r="H60" s="153">
        <f t="shared" si="3"/>
        <v>1.5613623751820669</v>
      </c>
    </row>
    <row r="61" spans="1:8" ht="14" customHeight="1" x14ac:dyDescent="0.15">
      <c r="A61" s="154">
        <v>2016</v>
      </c>
      <c r="B61" s="155">
        <v>1999461</v>
      </c>
      <c r="C61" s="155">
        <v>1749166</v>
      </c>
      <c r="D61" s="155">
        <v>3227987</v>
      </c>
      <c r="E61" s="152"/>
      <c r="F61" s="154">
        <v>2016</v>
      </c>
      <c r="G61" s="153">
        <f t="shared" si="2"/>
        <v>0.87481876365680555</v>
      </c>
      <c r="H61" s="153">
        <f t="shared" si="3"/>
        <v>1.6144285885046019</v>
      </c>
    </row>
    <row r="62" spans="1:8" ht="14" customHeight="1" x14ac:dyDescent="0.15">
      <c r="A62" s="154">
        <v>2017</v>
      </c>
      <c r="B62" s="155">
        <v>2085008</v>
      </c>
      <c r="C62" s="155">
        <v>1805994</v>
      </c>
      <c r="D62" s="155">
        <v>3384541</v>
      </c>
      <c r="E62" s="152"/>
      <c r="F62" s="154">
        <v>2017</v>
      </c>
      <c r="G62" s="153">
        <f t="shared" si="2"/>
        <v>0.8661808491861902</v>
      </c>
      <c r="H62" s="153">
        <f t="shared" si="3"/>
        <v>1.6232748267632546</v>
      </c>
    </row>
    <row r="63" spans="1:8" ht="14" customHeight="1" x14ac:dyDescent="0.15">
      <c r="A63" s="154">
        <v>2018</v>
      </c>
      <c r="B63" s="155">
        <v>2157410</v>
      </c>
      <c r="C63" s="155">
        <v>1858417</v>
      </c>
      <c r="D63" s="155">
        <v>3387331</v>
      </c>
      <c r="F63" s="154">
        <v>2018</v>
      </c>
      <c r="G63" s="153">
        <f t="shared" si="2"/>
        <v>0.86141113650163859</v>
      </c>
      <c r="H63" s="153">
        <f t="shared" si="3"/>
        <v>1.5700914522506153</v>
      </c>
    </row>
    <row r="64" spans="1:8" ht="14" customHeight="1" x14ac:dyDescent="0.15">
      <c r="A64" s="154">
        <v>2019</v>
      </c>
      <c r="B64" s="155">
        <v>2238348</v>
      </c>
      <c r="C64" s="155">
        <v>1913521</v>
      </c>
      <c r="D64" s="155">
        <v>3476276</v>
      </c>
      <c r="F64" s="154">
        <v>2019</v>
      </c>
      <c r="G64" s="153">
        <f t="shared" si="2"/>
        <v>0.85488092110788849</v>
      </c>
      <c r="H64" s="153">
        <f t="shared" si="3"/>
        <v>1.5530543061221938</v>
      </c>
    </row>
    <row r="65" spans="1:8" ht="14" customHeight="1" x14ac:dyDescent="0.15">
      <c r="A65" s="154">
        <v>2020</v>
      </c>
      <c r="B65" s="155">
        <v>2109594</v>
      </c>
      <c r="C65" s="155">
        <v>2227714</v>
      </c>
      <c r="D65" s="155">
        <v>3661146</v>
      </c>
      <c r="E65" s="152"/>
      <c r="F65" s="154">
        <v>2020</v>
      </c>
      <c r="G65" s="153">
        <f t="shared" si="2"/>
        <v>1.0559918164348212</v>
      </c>
      <c r="H65" s="153">
        <f t="shared" si="3"/>
        <v>1.7354742192099522</v>
      </c>
    </row>
    <row r="66" spans="1:8" ht="14" customHeight="1" x14ac:dyDescent="0.15">
      <c r="A66" s="154">
        <v>2021</v>
      </c>
      <c r="B66" s="162">
        <v>2270246</v>
      </c>
      <c r="C66" s="162">
        <v>2404797</v>
      </c>
      <c r="D66" s="162">
        <v>3594763</v>
      </c>
      <c r="E66" s="161"/>
      <c r="F66" s="154">
        <v>2021</v>
      </c>
      <c r="G66" s="153">
        <f t="shared" si="2"/>
        <v>1.0592671454987697</v>
      </c>
      <c r="H66" s="153">
        <f t="shared" si="3"/>
        <v>1.5834244394660315</v>
      </c>
    </row>
    <row r="67" spans="1:8" ht="14" customHeight="1" x14ac:dyDescent="0.15">
      <c r="A67" s="152"/>
      <c r="E67" s="152"/>
    </row>
    <row r="68" spans="1:8" ht="14" customHeight="1" x14ac:dyDescent="0.15">
      <c r="A68" s="152"/>
      <c r="E68" s="152"/>
    </row>
    <row r="69" spans="1:8" ht="14" customHeight="1" x14ac:dyDescent="0.15">
      <c r="A69" s="152"/>
      <c r="E69" s="152"/>
    </row>
    <row r="70" spans="1:8" ht="14" customHeight="1" x14ac:dyDescent="0.15">
      <c r="A70" s="152"/>
      <c r="E70" s="152"/>
    </row>
    <row r="71" spans="1:8" ht="14" customHeight="1" x14ac:dyDescent="0.15">
      <c r="A71" s="152"/>
      <c r="E71" s="152"/>
    </row>
    <row r="72" spans="1:8" ht="14" customHeight="1" x14ac:dyDescent="0.15">
      <c r="A72" s="152"/>
      <c r="E72" s="152"/>
    </row>
    <row r="73" spans="1:8" ht="14" customHeight="1" x14ac:dyDescent="0.15">
      <c r="A73" s="152"/>
      <c r="E73" s="152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 Debt Econ Template</vt:lpstr>
      <vt:lpstr>Debt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Johnson</dc:creator>
  <cp:lastModifiedBy>Michael Grady</cp:lastModifiedBy>
  <dcterms:created xsi:type="dcterms:W3CDTF">2023-03-04T01:01:58Z</dcterms:created>
  <dcterms:modified xsi:type="dcterms:W3CDTF">2024-03-25T16:02:36Z</dcterms:modified>
</cp:coreProperties>
</file>